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NNEXURE-4" sheetId="1" r:id="rId1"/>
  </sheets>
  <definedNames>
    <definedName name="_xlnm._FilterDatabase" localSheetId="0" hidden="1">'ANNEXURE-4'!$A$7:$I$88</definedName>
    <definedName name="_xlnm.Print_Titles" localSheetId="0">'ANNEXURE-4'!$4:$6</definedName>
  </definedNames>
  <calcPr calcId="124519"/>
</workbook>
</file>

<file path=xl/calcChain.xml><?xml version="1.0" encoding="utf-8"?>
<calcChain xmlns="http://schemas.openxmlformats.org/spreadsheetml/2006/main">
  <c r="G7" i="1"/>
  <c r="H7" s="1"/>
  <c r="I7" s="1"/>
  <c r="G8"/>
  <c r="H8" s="1"/>
  <c r="I8" s="1"/>
  <c r="G9"/>
  <c r="H9" s="1"/>
  <c r="I9" s="1"/>
  <c r="G10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9"/>
  <c r="H29" s="1"/>
  <c r="I29" s="1"/>
  <c r="G30"/>
  <c r="H30" s="1"/>
  <c r="I30" s="1"/>
  <c r="G31"/>
  <c r="H31" s="1"/>
  <c r="I31" s="1"/>
  <c r="G32"/>
  <c r="H32" s="1"/>
  <c r="I32" s="1"/>
  <c r="G33"/>
  <c r="H33" s="1"/>
  <c r="I33" s="1"/>
  <c r="G34"/>
  <c r="H34" s="1"/>
  <c r="I34" s="1"/>
  <c r="G35"/>
  <c r="H35" s="1"/>
  <c r="I35" s="1"/>
  <c r="G36"/>
  <c r="H36" s="1"/>
  <c r="I36" s="1"/>
  <c r="G37"/>
  <c r="H37" s="1"/>
  <c r="I37" s="1"/>
  <c r="G38"/>
  <c r="H38" s="1"/>
  <c r="I38" s="1"/>
  <c r="G39"/>
  <c r="H39" s="1"/>
  <c r="I39" s="1"/>
  <c r="G40"/>
  <c r="H40" s="1"/>
  <c r="I40" s="1"/>
  <c r="G41"/>
  <c r="H41" s="1"/>
  <c r="I41" s="1"/>
  <c r="G42"/>
  <c r="H42" s="1"/>
  <c r="I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48"/>
  <c r="H48" s="1"/>
  <c r="I48" s="1"/>
  <c r="G49"/>
  <c r="H49" s="1"/>
  <c r="I49" s="1"/>
  <c r="G50"/>
  <c r="H50" s="1"/>
  <c r="I50" s="1"/>
  <c r="G51"/>
  <c r="H51" s="1"/>
  <c r="I51" s="1"/>
  <c r="G52"/>
  <c r="H52" s="1"/>
  <c r="I52" s="1"/>
  <c r="G53"/>
  <c r="H53" s="1"/>
  <c r="I53" s="1"/>
  <c r="G54"/>
  <c r="H54" s="1"/>
  <c r="I54" s="1"/>
  <c r="G55"/>
  <c r="H55" s="1"/>
  <c r="I55" s="1"/>
  <c r="G56"/>
  <c r="H56" s="1"/>
  <c r="I56" s="1"/>
  <c r="G57"/>
  <c r="H57" s="1"/>
  <c r="I57" s="1"/>
  <c r="G58"/>
  <c r="H58" s="1"/>
  <c r="I58" s="1"/>
  <c r="G59"/>
  <c r="H59" s="1"/>
  <c r="I59" s="1"/>
  <c r="G60"/>
  <c r="H60"/>
  <c r="I60" s="1"/>
  <c r="G61"/>
  <c r="H61" s="1"/>
  <c r="I61" s="1"/>
  <c r="G62"/>
  <c r="H62" s="1"/>
  <c r="I62" s="1"/>
  <c r="G63"/>
  <c r="H63" s="1"/>
  <c r="I63" s="1"/>
  <c r="G64"/>
  <c r="H64"/>
  <c r="I64" s="1"/>
  <c r="G65"/>
  <c r="H65" s="1"/>
  <c r="I65" s="1"/>
  <c r="G66"/>
  <c r="H66" s="1"/>
  <c r="I66" s="1"/>
  <c r="G67"/>
  <c r="H67" s="1"/>
  <c r="I67" s="1"/>
  <c r="G68"/>
  <c r="H68"/>
  <c r="I68" s="1"/>
  <c r="G69"/>
  <c r="H69" s="1"/>
  <c r="I69" s="1"/>
  <c r="G70"/>
  <c r="H70" s="1"/>
  <c r="I70" s="1"/>
  <c r="G71"/>
  <c r="H71" s="1"/>
  <c r="I71" s="1"/>
  <c r="G72"/>
  <c r="H72"/>
  <c r="I72" s="1"/>
  <c r="G73"/>
  <c r="H73" s="1"/>
  <c r="I73" s="1"/>
  <c r="G74"/>
  <c r="H74" s="1"/>
  <c r="I74" s="1"/>
  <c r="G75"/>
  <c r="H75" s="1"/>
  <c r="I75" s="1"/>
  <c r="G76"/>
  <c r="H76"/>
  <c r="I76" s="1"/>
  <c r="G77"/>
  <c r="H77" s="1"/>
  <c r="I77" s="1"/>
  <c r="G78"/>
  <c r="H78" s="1"/>
  <c r="I78" s="1"/>
  <c r="G79"/>
  <c r="H79" s="1"/>
  <c r="I79" s="1"/>
  <c r="G80"/>
  <c r="H80"/>
  <c r="I80" s="1"/>
  <c r="G81"/>
  <c r="H81" s="1"/>
  <c r="I81" s="1"/>
  <c r="G82"/>
  <c r="H82" s="1"/>
  <c r="I82" s="1"/>
  <c r="G83"/>
  <c r="H83" s="1"/>
  <c r="I83" s="1"/>
  <c r="G84"/>
  <c r="H84"/>
  <c r="I84" s="1"/>
  <c r="G86"/>
  <c r="H86" s="1"/>
  <c r="I86" s="1"/>
  <c r="G87"/>
  <c r="H87" s="1"/>
  <c r="I87" s="1"/>
</calcChain>
</file>

<file path=xl/sharedStrings.xml><?xml version="1.0" encoding="utf-8"?>
<sst xmlns="http://schemas.openxmlformats.org/spreadsheetml/2006/main" count="194" uniqueCount="109">
  <si>
    <t>DELETE</t>
  </si>
  <si>
    <t>Set</t>
  </si>
  <si>
    <t xml:space="preserve">Strain Plate </t>
  </si>
  <si>
    <t>No.</t>
  </si>
  <si>
    <t>Foundation bolt 25x12 mm</t>
  </si>
  <si>
    <t>Rack 50x50x6 mm Angle</t>
  </si>
  <si>
    <t>L.T. Robust Fuse Unit</t>
  </si>
  <si>
    <t>Transformer Mounting with Belting for Addl. X-Arm</t>
  </si>
  <si>
    <t>Pair</t>
  </si>
  <si>
    <t>Back Clamp Rail for H-Beam</t>
  </si>
  <si>
    <t>Stay Clamp L.T. Rail for H-Beam</t>
  </si>
  <si>
    <t>Stay Clamp Rail for H-Beam</t>
  </si>
  <si>
    <t>Stay Clamp Rail "B" type</t>
  </si>
  <si>
    <t>Stay Clamp Rail "A" type</t>
  </si>
  <si>
    <t>Stay Clamp for R.S.Joist "B" type</t>
  </si>
  <si>
    <t>Stay Clamp for R.S.Joist "A" type</t>
  </si>
  <si>
    <t>Stay Clamp for 280 kG. PCC Pole</t>
  </si>
  <si>
    <t>Stay Clamp H.T. Per Pair</t>
  </si>
  <si>
    <t>Stay Clamp for 140 kg PCC Pole</t>
  </si>
  <si>
    <t>I-Bolt - 16 mm</t>
  </si>
  <si>
    <t>Bolt Big size</t>
  </si>
  <si>
    <t>Through Bolt - 12 mm</t>
  </si>
  <si>
    <t>L.T. Side Bracket 5 Pin 50x50x6 mm</t>
  </si>
  <si>
    <t>L.T. Side Bracket 4 Pin 50x50x6 mm</t>
  </si>
  <si>
    <t xml:space="preserve">         --do--   75x40 Channel </t>
  </si>
  <si>
    <t>Side Cross Arm for 11 kV 50x50x6 mm</t>
  </si>
  <si>
    <t>Single Pole Cut Point Fitting 75x40 mm</t>
  </si>
  <si>
    <t>Single Pole Cut Point Fitting 100x50 mm</t>
  </si>
  <si>
    <t>Railway Pole Jointing Channel</t>
  </si>
  <si>
    <t>D.C.Cross arm 4' Centre for special structures</t>
  </si>
  <si>
    <t>Railway Cross Structures</t>
  </si>
  <si>
    <t>33 kV Guarding Channel 100x50 mm</t>
  </si>
  <si>
    <t>Upper &amp; Lower Cross Arm for special structures</t>
  </si>
  <si>
    <t>11 kV Guarding Angle 100x100x6 mm</t>
  </si>
  <si>
    <t>11 kV Guarding Channel 100x50 mm</t>
  </si>
  <si>
    <t>Bracing Cross Arm for 4 Pole Structures</t>
  </si>
  <si>
    <t>Bracing Set 8' Centre D.P.</t>
  </si>
  <si>
    <t>Bracing Set 5' Centre D.P.</t>
  </si>
  <si>
    <t>Bracing Set 4' Centre D.P.</t>
  </si>
  <si>
    <t>Transformer Mounting 75x40 mm Channel</t>
  </si>
  <si>
    <t>D Transformer Mounting 100x50 mm Channel</t>
  </si>
  <si>
    <t xml:space="preserve">D.C.Cross arm 8' Centre Angle type 100x100x6 mm   </t>
  </si>
  <si>
    <t>D.C.Cross arm 8' Centre 75x40 mm  Channel</t>
  </si>
  <si>
    <t>D.C.Cross arm 8' Centre 100x50 mm  Channel</t>
  </si>
  <si>
    <t xml:space="preserve">D.C.Cross arm 5' Centre Angle type 100x100x8 mm   </t>
  </si>
  <si>
    <t>D.C.Cross arm 5' Centre 100x50 mm M.S.Channel</t>
  </si>
  <si>
    <t xml:space="preserve">D.C.Cross arm 4' Centre Angle 100x100x6 mm  </t>
  </si>
  <si>
    <t xml:space="preserve">D.C.Cross arm 4' Centre 75x40 mm Channel </t>
  </si>
  <si>
    <t>D.C.Cross arm 4' Centre 100x50 mm Channel 2 Nos.</t>
  </si>
  <si>
    <t>Back Clamp for Rail Pole Plate 65x8 mm 1 No.</t>
  </si>
  <si>
    <t>Back Clamp for FRC type Cross Arm</t>
  </si>
  <si>
    <t>Earthing Rod 25 mm 1.2 Mtr.</t>
  </si>
  <si>
    <t>D.O.Mounting Angle 75x75x6 mm</t>
  </si>
  <si>
    <t>D.O.Mounting Channel 75x40 mm</t>
  </si>
  <si>
    <t>33 kV Bird Guard Stool</t>
  </si>
  <si>
    <t>11 kV Bird Guard Stool</t>
  </si>
  <si>
    <t>Fencing Post 10 Feet Centre 75x75x6 mm</t>
  </si>
  <si>
    <t>Fencing Post 8 Feet Centre 75x75x6 mm</t>
  </si>
  <si>
    <t>Fencing Post 4 Feet Centre 75x75x6 mm</t>
  </si>
  <si>
    <t>7130810060</t>
  </si>
  <si>
    <t>L.T. "U" Clamp 50x6 mm Flat</t>
  </si>
  <si>
    <t>33 kV Bridling Top Clamps 75x75x6 mm</t>
  </si>
  <si>
    <t>33 kV Bridling Cross Arm 75x75x6 mm</t>
  </si>
  <si>
    <t>11 kV Bridling Top Clamps 65x65x6 mm</t>
  </si>
  <si>
    <t>11 kV Bridling Cross Arm 65x65x6 mm</t>
  </si>
  <si>
    <t>7130810509</t>
  </si>
  <si>
    <t>Lightning Arrestor Structure</t>
  </si>
  <si>
    <t>D.C.Cross Arm 3.8 Mtr. Channel 100x50 mm</t>
  </si>
  <si>
    <t>D.C.Cross Arm 4.8 Mtr. Channel 100x50 mm</t>
  </si>
  <si>
    <t>7130810684</t>
  </si>
  <si>
    <t>D.C.Cross Arm 5.2 Mtr. Channel</t>
  </si>
  <si>
    <t>7130810676</t>
  </si>
  <si>
    <t>33 kV Top Channel 75x75x6 mm</t>
  </si>
  <si>
    <t>7130810595</t>
  </si>
  <si>
    <t>33 kV Cross Arm 75x75x6 mm</t>
  </si>
  <si>
    <t xml:space="preserve">11 kV Top Clamp Cleat type </t>
  </si>
  <si>
    <t>11 kV Top Clamp Channel type 75x40 mm</t>
  </si>
  <si>
    <t>7130810679</t>
  </si>
  <si>
    <t>11 kV Top Clamp Angle type 65x65x6 mm</t>
  </si>
  <si>
    <t>7130810495</t>
  </si>
  <si>
    <t>11 kV Cross Arm Cleat type</t>
  </si>
  <si>
    <t>11 kV "V" Cross Arm Channel type 75x40 mm</t>
  </si>
  <si>
    <t>11 kV Cross Arm angle type 65x65x6 mm</t>
  </si>
  <si>
    <t>L.T. 5 Pin Cross Arm for tangent location</t>
  </si>
  <si>
    <t>L.T. 5 Pin Cross Arm 50x50x5 mm</t>
  </si>
  <si>
    <t>L.T. 3 Pin Cross Arm 65x65x5 mm</t>
  </si>
  <si>
    <t>L.T. 4 Pin Cross Arm 50x50x5 mm</t>
  </si>
  <si>
    <t>L.T. 3 Pin Cross Arm 50x50x5 mm</t>
  </si>
  <si>
    <t>L.T. 2 Pin Cross Arm 50x50x5 mm</t>
  </si>
  <si>
    <t>7130810461</t>
  </si>
  <si>
    <t>L.T. 5 Pin Cross Arm 50x50x6 mm</t>
  </si>
  <si>
    <t>7130810441</t>
  </si>
  <si>
    <t>L.T. 4 Pin Cross Arm 50x50x6 mm</t>
  </si>
  <si>
    <t>7130810413</t>
  </si>
  <si>
    <t>L.T. 3 Pin Cross Arm 50x50x6 mm</t>
  </si>
  <si>
    <t>Total rate including GST for purpose of estimation and for drawal from Area Store</t>
  </si>
  <si>
    <t>Amount of GST</t>
  </si>
  <si>
    <t>New Ex-works Rate including Freight charges</t>
  </si>
  <si>
    <t>GST %</t>
  </si>
  <si>
    <t xml:space="preserve">Previous Ex-Works Rate + Freight charges in Revised SoR 2017 - 18 </t>
  </si>
  <si>
    <t>Approx. weight in Kg</t>
  </si>
  <si>
    <t>New Bin Code</t>
  </si>
  <si>
    <t>Unit</t>
  </si>
  <si>
    <t>PARTICULARS OF MATERIALS / ITEMS</t>
  </si>
  <si>
    <t>Sl. No.</t>
  </si>
  <si>
    <t>Amt. in Rs.</t>
  </si>
  <si>
    <t>Annexure - 4</t>
  </si>
  <si>
    <t>LIST OF FABRICATED ITEMS FOR SoR OF 2018-19</t>
  </si>
  <si>
    <t>Rate for 2018-19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</si>
</sst>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2"/>
      <name val="Verdana"/>
      <family val="2"/>
    </font>
    <font>
      <b/>
      <u/>
      <sz val="12"/>
      <name val="Arial"/>
      <family val="2"/>
    </font>
    <font>
      <b/>
      <sz val="14"/>
      <name val="Verdana"/>
      <family val="2"/>
    </font>
    <font>
      <b/>
      <u/>
      <sz val="15"/>
      <name val="Verdana"/>
      <family val="2"/>
    </font>
    <font>
      <sz val="11"/>
      <color indexed="8"/>
      <name val="Calibri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Alignment="1">
      <alignment vertical="top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1" fontId="3" fillId="0" borderId="0" xfId="2" applyNumberFormat="1" applyFont="1" applyFill="1" applyBorder="1" applyAlignment="1">
      <alignment horizontal="center" vertical="top"/>
    </xf>
    <xf numFmtId="0" fontId="3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7" fillId="0" borderId="1" xfId="3" applyFont="1" applyFill="1" applyBorder="1" applyAlignment="1">
      <alignment horizontal="center" vertical="top" wrapText="1"/>
    </xf>
    <xf numFmtId="0" fontId="7" fillId="0" borderId="4" xfId="3" applyFont="1" applyFill="1" applyBorder="1" applyAlignment="1">
      <alignment horizontal="center" vertical="top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top" wrapText="1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5" fillId="0" borderId="1" xfId="2" applyNumberFormat="1" applyFont="1" applyFill="1" applyBorder="1" applyAlignment="1">
      <alignment horizontal="center" vertical="top"/>
    </xf>
    <xf numFmtId="9" fontId="6" fillId="0" borderId="1" xfId="3" applyNumberFormat="1" applyFont="1" applyFill="1" applyBorder="1" applyAlignment="1">
      <alignment horizontal="center" vertical="top"/>
    </xf>
    <xf numFmtId="1" fontId="4" fillId="0" borderId="1" xfId="3" applyNumberFormat="1" applyFont="1" applyFill="1" applyBorder="1" applyAlignment="1">
      <alignment horizontal="center" vertical="top" wrapText="1"/>
    </xf>
    <xf numFmtId="0" fontId="1" fillId="0" borderId="1" xfId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 vertical="top" wrapText="1"/>
    </xf>
    <xf numFmtId="2" fontId="6" fillId="0" borderId="1" xfId="1" applyNumberFormat="1" applyFont="1" applyFill="1" applyBorder="1" applyAlignment="1">
      <alignment horizontal="center" vertical="top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top" wrapText="1"/>
    </xf>
    <xf numFmtId="0" fontId="8" fillId="0" borderId="2" xfId="3" applyFont="1" applyFill="1" applyBorder="1" applyAlignment="1">
      <alignment horizontal="center" vertical="top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10" fillId="0" borderId="0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top" wrapText="1"/>
    </xf>
  </cellXfs>
  <cellStyles count="22">
    <cellStyle name="Comma 2" xfId="4"/>
    <cellStyle name="Comma 2 2" xfId="2"/>
    <cellStyle name="Normal" xfId="0" builtinId="0"/>
    <cellStyle name="Normal 10" xfId="5"/>
    <cellStyle name="Normal 10 4" xfId="6"/>
    <cellStyle name="Normal 2" xfId="1"/>
    <cellStyle name="Normal 2 2" xfId="7"/>
    <cellStyle name="Normal 2 2 2" xfId="8"/>
    <cellStyle name="Normal 2 2 2 3" xfId="3"/>
    <cellStyle name="Normal 2 2 3" xfId="9"/>
    <cellStyle name="Normal 2 2 3 3" xfId="10"/>
    <cellStyle name="Normal 21" xfId="11"/>
    <cellStyle name="Normal 3" xfId="12"/>
    <cellStyle name="Normal 3 2" xfId="13"/>
    <cellStyle name="Normal 3 4" xfId="14"/>
    <cellStyle name="Normal 3 4 2" xfId="15"/>
    <cellStyle name="Normal 4" xfId="16"/>
    <cellStyle name="Normal 5" xfId="17"/>
    <cellStyle name="Normal 6" xfId="18"/>
    <cellStyle name="Normal 7" xfId="19"/>
    <cellStyle name="Normal 8" xfId="20"/>
    <cellStyle name="Percent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workbookViewId="0">
      <selection activeCell="M5" sqref="M5"/>
    </sheetView>
  </sheetViews>
  <sheetFormatPr defaultRowHeight="12.75"/>
  <cols>
    <col min="1" max="1" width="4.140625" style="1" customWidth="1"/>
    <col min="2" max="2" width="28.85546875" style="1" customWidth="1"/>
    <col min="3" max="3" width="5.28515625" style="1" customWidth="1"/>
    <col min="4" max="4" width="12.42578125" style="1" bestFit="1" customWidth="1"/>
    <col min="5" max="5" width="8.42578125" style="1" customWidth="1"/>
    <col min="6" max="7" width="12.42578125" style="1" customWidth="1"/>
    <col min="8" max="8" width="8.28515625" style="1" customWidth="1"/>
    <col min="9" max="9" width="17" style="1" customWidth="1"/>
    <col min="10" max="10" width="5.7109375" style="1" customWidth="1"/>
    <col min="11" max="16384" width="9.140625" style="1"/>
  </cols>
  <sheetData>
    <row r="1" spans="1:13" ht="20.25">
      <c r="B1" s="48" t="s">
        <v>107</v>
      </c>
      <c r="C1" s="48"/>
      <c r="D1" s="48"/>
      <c r="E1" s="48"/>
      <c r="F1" s="48"/>
      <c r="G1" s="48"/>
      <c r="H1" s="48"/>
      <c r="I1" s="48"/>
      <c r="J1" s="22"/>
    </row>
    <row r="2" spans="1:13" ht="18">
      <c r="A2" s="20"/>
      <c r="B2" s="21"/>
      <c r="C2" s="21"/>
      <c r="D2" s="21"/>
      <c r="E2" s="21"/>
      <c r="F2" s="21"/>
      <c r="G2" s="21"/>
      <c r="H2" s="21"/>
      <c r="I2" s="44" t="s">
        <v>106</v>
      </c>
      <c r="J2" s="44"/>
    </row>
    <row r="3" spans="1:13" ht="15">
      <c r="A3" s="20"/>
      <c r="B3" s="20"/>
      <c r="C3" s="20"/>
      <c r="D3" s="19"/>
      <c r="E3" s="19"/>
      <c r="F3" s="18"/>
      <c r="G3" s="18"/>
      <c r="H3" s="18"/>
      <c r="I3" s="45" t="s">
        <v>105</v>
      </c>
      <c r="J3" s="45"/>
    </row>
    <row r="4" spans="1:13" ht="17.25" customHeight="1">
      <c r="A4" s="36" t="s">
        <v>104</v>
      </c>
      <c r="B4" s="41" t="s">
        <v>103</v>
      </c>
      <c r="C4" s="38" t="s">
        <v>102</v>
      </c>
      <c r="D4" s="38" t="s">
        <v>101</v>
      </c>
      <c r="E4" s="43" t="s">
        <v>100</v>
      </c>
      <c r="F4" s="39" t="s">
        <v>99</v>
      </c>
      <c r="G4" s="46" t="s">
        <v>108</v>
      </c>
      <c r="H4" s="47"/>
      <c r="I4" s="47"/>
      <c r="J4" s="38" t="s">
        <v>98</v>
      </c>
    </row>
    <row r="5" spans="1:13" ht="92.25" customHeight="1">
      <c r="A5" s="37"/>
      <c r="B5" s="42"/>
      <c r="C5" s="38"/>
      <c r="D5" s="38"/>
      <c r="E5" s="43"/>
      <c r="F5" s="40"/>
      <c r="G5" s="17" t="s">
        <v>97</v>
      </c>
      <c r="H5" s="16" t="s">
        <v>96</v>
      </c>
      <c r="I5" s="49" t="s">
        <v>95</v>
      </c>
      <c r="J5" s="38"/>
      <c r="M5" s="3"/>
    </row>
    <row r="6" spans="1:13" ht="16.5" customHeight="1">
      <c r="A6" s="14">
        <v>1</v>
      </c>
      <c r="B6" s="15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3" s="9" customFormat="1" ht="27" customHeight="1">
      <c r="A7" s="23">
        <v>1</v>
      </c>
      <c r="B7" s="24" t="s">
        <v>94</v>
      </c>
      <c r="C7" s="23" t="s">
        <v>3</v>
      </c>
      <c r="D7" s="25" t="s">
        <v>93</v>
      </c>
      <c r="E7" s="26">
        <v>7.27</v>
      </c>
      <c r="F7" s="27">
        <v>435.86</v>
      </c>
      <c r="G7" s="28">
        <f t="shared" ref="G7:G27" si="0">F7*1.213</f>
        <v>528.69818000000009</v>
      </c>
      <c r="H7" s="27">
        <f t="shared" ref="H7:H27" si="1">G7*J7</f>
        <v>95.16567240000002</v>
      </c>
      <c r="I7" s="27">
        <f t="shared" ref="I7:I27" si="2">G7+H7</f>
        <v>623.86385240000016</v>
      </c>
      <c r="J7" s="29">
        <v>0.18</v>
      </c>
      <c r="K7" s="13"/>
    </row>
    <row r="8" spans="1:13" s="9" customFormat="1" ht="27" customHeight="1">
      <c r="A8" s="23">
        <v>2</v>
      </c>
      <c r="B8" s="24" t="s">
        <v>92</v>
      </c>
      <c r="C8" s="23" t="s">
        <v>3</v>
      </c>
      <c r="D8" s="25" t="s">
        <v>91</v>
      </c>
      <c r="E8" s="26">
        <v>8.65</v>
      </c>
      <c r="F8" s="27">
        <v>519.09</v>
      </c>
      <c r="G8" s="28">
        <f t="shared" si="0"/>
        <v>629.65617000000009</v>
      </c>
      <c r="H8" s="27">
        <f t="shared" si="1"/>
        <v>113.33811060000001</v>
      </c>
      <c r="I8" s="27">
        <f t="shared" si="2"/>
        <v>742.99428060000014</v>
      </c>
      <c r="J8" s="29">
        <v>0.18</v>
      </c>
      <c r="K8" s="13"/>
    </row>
    <row r="9" spans="1:13" s="9" customFormat="1" ht="27" customHeight="1">
      <c r="A9" s="23">
        <v>3</v>
      </c>
      <c r="B9" s="24" t="s">
        <v>90</v>
      </c>
      <c r="C9" s="23" t="s">
        <v>3</v>
      </c>
      <c r="D9" s="25" t="s">
        <v>89</v>
      </c>
      <c r="E9" s="26">
        <v>10.029999999999999</v>
      </c>
      <c r="F9" s="27">
        <v>602.30999999999995</v>
      </c>
      <c r="G9" s="28">
        <f t="shared" si="0"/>
        <v>730.60203000000001</v>
      </c>
      <c r="H9" s="27">
        <f t="shared" si="1"/>
        <v>131.5083654</v>
      </c>
      <c r="I9" s="27">
        <f t="shared" si="2"/>
        <v>862.11039540000002</v>
      </c>
      <c r="J9" s="29">
        <v>0.18</v>
      </c>
      <c r="K9" s="13"/>
    </row>
    <row r="10" spans="1:13" s="9" customFormat="1" ht="27" customHeight="1">
      <c r="A10" s="23">
        <v>4</v>
      </c>
      <c r="B10" s="24" t="s">
        <v>88</v>
      </c>
      <c r="C10" s="23" t="s">
        <v>3</v>
      </c>
      <c r="D10" s="25"/>
      <c r="E10" s="26">
        <v>6.4</v>
      </c>
      <c r="F10" s="27">
        <v>299.04000000000002</v>
      </c>
      <c r="G10" s="28">
        <f t="shared" si="0"/>
        <v>362.73552000000007</v>
      </c>
      <c r="H10" s="27">
        <f t="shared" si="1"/>
        <v>65.292393600000011</v>
      </c>
      <c r="I10" s="27">
        <f t="shared" si="2"/>
        <v>428.02791360000009</v>
      </c>
      <c r="J10" s="29">
        <v>0.18</v>
      </c>
      <c r="K10" s="13"/>
    </row>
    <row r="11" spans="1:13" s="9" customFormat="1" ht="27" customHeight="1">
      <c r="A11" s="23">
        <v>5</v>
      </c>
      <c r="B11" s="24" t="s">
        <v>87</v>
      </c>
      <c r="C11" s="23" t="s">
        <v>3</v>
      </c>
      <c r="D11" s="25"/>
      <c r="E11" s="26">
        <v>7</v>
      </c>
      <c r="F11" s="27">
        <v>365.34</v>
      </c>
      <c r="G11" s="28">
        <f t="shared" si="0"/>
        <v>443.15742</v>
      </c>
      <c r="H11" s="27">
        <f t="shared" si="1"/>
        <v>79.7683356</v>
      </c>
      <c r="I11" s="27">
        <f t="shared" si="2"/>
        <v>522.9257556</v>
      </c>
      <c r="J11" s="29">
        <v>0.18</v>
      </c>
      <c r="K11" s="13"/>
    </row>
    <row r="12" spans="1:13" s="9" customFormat="1" ht="27" customHeight="1">
      <c r="A12" s="23">
        <v>6</v>
      </c>
      <c r="B12" s="24" t="s">
        <v>86</v>
      </c>
      <c r="C12" s="23" t="s">
        <v>3</v>
      </c>
      <c r="D12" s="25"/>
      <c r="E12" s="26">
        <v>8.2799999999999994</v>
      </c>
      <c r="F12" s="27">
        <v>432.34</v>
      </c>
      <c r="G12" s="28">
        <f t="shared" si="0"/>
        <v>524.42841999999996</v>
      </c>
      <c r="H12" s="28">
        <f t="shared" si="1"/>
        <v>94.397115599999992</v>
      </c>
      <c r="I12" s="27">
        <f t="shared" si="2"/>
        <v>618.82553559999997</v>
      </c>
      <c r="J12" s="29">
        <v>0.18</v>
      </c>
      <c r="K12" s="13"/>
    </row>
    <row r="13" spans="1:13" s="9" customFormat="1" ht="27" customHeight="1">
      <c r="A13" s="23">
        <v>7</v>
      </c>
      <c r="B13" s="24" t="s">
        <v>84</v>
      </c>
      <c r="C13" s="23" t="s">
        <v>3</v>
      </c>
      <c r="D13" s="25"/>
      <c r="E13" s="26">
        <v>9.65</v>
      </c>
      <c r="F13" s="27">
        <v>498.63</v>
      </c>
      <c r="G13" s="28">
        <f t="shared" si="0"/>
        <v>604.83819000000005</v>
      </c>
      <c r="H13" s="28">
        <f t="shared" si="1"/>
        <v>108.8708742</v>
      </c>
      <c r="I13" s="27">
        <f t="shared" si="2"/>
        <v>713.70906420000006</v>
      </c>
      <c r="J13" s="29">
        <v>0.18</v>
      </c>
      <c r="K13" s="13"/>
    </row>
    <row r="14" spans="1:13" s="9" customFormat="1" ht="27" customHeight="1">
      <c r="A14" s="23">
        <v>8</v>
      </c>
      <c r="B14" s="24" t="s">
        <v>85</v>
      </c>
      <c r="C14" s="23" t="s">
        <v>3</v>
      </c>
      <c r="D14" s="25"/>
      <c r="E14" s="26">
        <v>7.37</v>
      </c>
      <c r="F14" s="27">
        <v>457.02</v>
      </c>
      <c r="G14" s="28">
        <f t="shared" si="0"/>
        <v>554.36526000000003</v>
      </c>
      <c r="H14" s="28">
        <f t="shared" si="1"/>
        <v>99.785746799999998</v>
      </c>
      <c r="I14" s="27">
        <f t="shared" si="2"/>
        <v>654.1510068</v>
      </c>
      <c r="J14" s="29">
        <v>0.18</v>
      </c>
      <c r="K14" s="13"/>
    </row>
    <row r="15" spans="1:13" s="9" customFormat="1" ht="27" customHeight="1">
      <c r="A15" s="23">
        <v>9</v>
      </c>
      <c r="B15" s="24" t="s">
        <v>84</v>
      </c>
      <c r="C15" s="23" t="s">
        <v>3</v>
      </c>
      <c r="D15" s="25"/>
      <c r="E15" s="26">
        <v>9.65</v>
      </c>
      <c r="F15" s="27">
        <v>639.69000000000005</v>
      </c>
      <c r="G15" s="28">
        <f t="shared" si="0"/>
        <v>775.94397000000015</v>
      </c>
      <c r="H15" s="28">
        <f t="shared" si="1"/>
        <v>139.66991460000003</v>
      </c>
      <c r="I15" s="27">
        <f t="shared" si="2"/>
        <v>915.61388460000012</v>
      </c>
      <c r="J15" s="29">
        <v>0.18</v>
      </c>
      <c r="K15" s="13"/>
    </row>
    <row r="16" spans="1:13" s="9" customFormat="1" ht="28.5" customHeight="1">
      <c r="A16" s="23">
        <v>10</v>
      </c>
      <c r="B16" s="24" t="s">
        <v>83</v>
      </c>
      <c r="C16" s="23" t="s">
        <v>3</v>
      </c>
      <c r="D16" s="25"/>
      <c r="E16" s="26">
        <v>16</v>
      </c>
      <c r="F16" s="27">
        <v>718.68</v>
      </c>
      <c r="G16" s="28">
        <f t="shared" si="0"/>
        <v>871.75883999999996</v>
      </c>
      <c r="H16" s="28">
        <f t="shared" si="1"/>
        <v>156.9165912</v>
      </c>
      <c r="I16" s="27">
        <f t="shared" si="2"/>
        <v>1028.6754312</v>
      </c>
      <c r="J16" s="29">
        <v>0.18</v>
      </c>
      <c r="K16" s="13"/>
    </row>
    <row r="17" spans="1:11" s="9" customFormat="1" ht="30.2" customHeight="1">
      <c r="A17" s="23">
        <v>11</v>
      </c>
      <c r="B17" s="24" t="s">
        <v>82</v>
      </c>
      <c r="C17" s="23" t="s">
        <v>3</v>
      </c>
      <c r="D17" s="25"/>
      <c r="E17" s="26">
        <v>11.48</v>
      </c>
      <c r="F17" s="27">
        <v>735.61</v>
      </c>
      <c r="G17" s="28">
        <f t="shared" si="0"/>
        <v>892.29493000000002</v>
      </c>
      <c r="H17" s="28">
        <f t="shared" si="1"/>
        <v>160.61308740000001</v>
      </c>
      <c r="I17" s="27">
        <f t="shared" si="2"/>
        <v>1052.9080174000001</v>
      </c>
      <c r="J17" s="29">
        <v>0.18</v>
      </c>
      <c r="K17" s="13"/>
    </row>
    <row r="18" spans="1:11" s="9" customFormat="1" ht="30.75" customHeight="1">
      <c r="A18" s="23">
        <v>12</v>
      </c>
      <c r="B18" s="24" t="s">
        <v>81</v>
      </c>
      <c r="C18" s="23" t="s">
        <v>3</v>
      </c>
      <c r="D18" s="25"/>
      <c r="E18" s="26">
        <v>14.6</v>
      </c>
      <c r="F18" s="27">
        <v>905.58</v>
      </c>
      <c r="G18" s="28">
        <f t="shared" si="0"/>
        <v>1098.4685400000001</v>
      </c>
      <c r="H18" s="28">
        <f t="shared" si="1"/>
        <v>197.72433720000001</v>
      </c>
      <c r="I18" s="27">
        <f t="shared" si="2"/>
        <v>1296.1928772000001</v>
      </c>
      <c r="J18" s="29">
        <v>0.18</v>
      </c>
      <c r="K18" s="13"/>
    </row>
    <row r="19" spans="1:11" s="9" customFormat="1" ht="17.25" customHeight="1">
      <c r="A19" s="23">
        <v>13</v>
      </c>
      <c r="B19" s="24" t="s">
        <v>80</v>
      </c>
      <c r="C19" s="23" t="s">
        <v>3</v>
      </c>
      <c r="D19" s="25" t="s">
        <v>79</v>
      </c>
      <c r="E19" s="26">
        <v>14.16</v>
      </c>
      <c r="F19" s="27">
        <v>739.13</v>
      </c>
      <c r="G19" s="28">
        <f t="shared" si="0"/>
        <v>896.56469000000004</v>
      </c>
      <c r="H19" s="28">
        <f t="shared" si="1"/>
        <v>161.38164420000001</v>
      </c>
      <c r="I19" s="27">
        <f t="shared" si="2"/>
        <v>1057.9463342000001</v>
      </c>
      <c r="J19" s="29">
        <v>0.18</v>
      </c>
      <c r="K19" s="13"/>
    </row>
    <row r="20" spans="1:11" s="9" customFormat="1" ht="30.2" customHeight="1">
      <c r="A20" s="23">
        <v>14</v>
      </c>
      <c r="B20" s="24" t="s">
        <v>78</v>
      </c>
      <c r="C20" s="23" t="s">
        <v>3</v>
      </c>
      <c r="D20" s="25" t="s">
        <v>77</v>
      </c>
      <c r="E20" s="26">
        <v>3.08</v>
      </c>
      <c r="F20" s="27">
        <v>207.35</v>
      </c>
      <c r="G20" s="28">
        <f t="shared" si="0"/>
        <v>251.51555000000002</v>
      </c>
      <c r="H20" s="28">
        <f t="shared" si="1"/>
        <v>45.272798999999999</v>
      </c>
      <c r="I20" s="27">
        <f t="shared" si="2"/>
        <v>296.78834900000004</v>
      </c>
      <c r="J20" s="29">
        <v>0.18</v>
      </c>
      <c r="K20" s="13"/>
    </row>
    <row r="21" spans="1:11" s="9" customFormat="1" ht="27.75" customHeight="1">
      <c r="A21" s="23">
        <v>15</v>
      </c>
      <c r="B21" s="24" t="s">
        <v>76</v>
      </c>
      <c r="C21" s="23" t="s">
        <v>3</v>
      </c>
      <c r="D21" s="25"/>
      <c r="E21" s="26">
        <v>3.5</v>
      </c>
      <c r="F21" s="27">
        <v>248.96</v>
      </c>
      <c r="G21" s="28">
        <f t="shared" si="0"/>
        <v>301.98848000000004</v>
      </c>
      <c r="H21" s="28">
        <f t="shared" si="1"/>
        <v>54.357926400000004</v>
      </c>
      <c r="I21" s="27">
        <f t="shared" si="2"/>
        <v>356.34640640000003</v>
      </c>
      <c r="J21" s="29">
        <v>0.18</v>
      </c>
      <c r="K21" s="13"/>
    </row>
    <row r="22" spans="1:11" s="9" customFormat="1" ht="17.25" customHeight="1">
      <c r="A22" s="23">
        <v>16</v>
      </c>
      <c r="B22" s="24" t="s">
        <v>75</v>
      </c>
      <c r="C22" s="23" t="s">
        <v>3</v>
      </c>
      <c r="D22" s="25"/>
      <c r="E22" s="26">
        <v>3.54</v>
      </c>
      <c r="F22" s="27">
        <v>183.37</v>
      </c>
      <c r="G22" s="28">
        <f t="shared" si="0"/>
        <v>222.42781000000002</v>
      </c>
      <c r="H22" s="28">
        <f t="shared" si="1"/>
        <v>40.037005800000003</v>
      </c>
      <c r="I22" s="27">
        <f t="shared" si="2"/>
        <v>262.4648158</v>
      </c>
      <c r="J22" s="29">
        <v>0.18</v>
      </c>
      <c r="K22" s="13"/>
    </row>
    <row r="23" spans="1:11" s="9" customFormat="1" ht="18" customHeight="1">
      <c r="A23" s="23">
        <v>17</v>
      </c>
      <c r="B23" s="24" t="s">
        <v>74</v>
      </c>
      <c r="C23" s="23" t="s">
        <v>3</v>
      </c>
      <c r="D23" s="25" t="s">
        <v>73</v>
      </c>
      <c r="E23" s="26">
        <v>25.7</v>
      </c>
      <c r="F23" s="27">
        <v>1644.71</v>
      </c>
      <c r="G23" s="28">
        <f t="shared" si="0"/>
        <v>1995.0332300000002</v>
      </c>
      <c r="H23" s="28">
        <f t="shared" si="1"/>
        <v>359.10598140000002</v>
      </c>
      <c r="I23" s="27">
        <f t="shared" si="2"/>
        <v>2354.1392114</v>
      </c>
      <c r="J23" s="29">
        <v>0.18</v>
      </c>
      <c r="K23" s="13"/>
    </row>
    <row r="24" spans="1:11" s="9" customFormat="1" ht="26.25" customHeight="1">
      <c r="A24" s="23">
        <v>18</v>
      </c>
      <c r="B24" s="24" t="s">
        <v>72</v>
      </c>
      <c r="C24" s="23" t="s">
        <v>3</v>
      </c>
      <c r="D24" s="25" t="s">
        <v>71</v>
      </c>
      <c r="E24" s="26">
        <v>4.08</v>
      </c>
      <c r="F24" s="27">
        <v>273.64999999999998</v>
      </c>
      <c r="G24" s="28">
        <f t="shared" si="0"/>
        <v>331.93745000000001</v>
      </c>
      <c r="H24" s="28">
        <f t="shared" si="1"/>
        <v>59.748741000000003</v>
      </c>
      <c r="I24" s="27">
        <f t="shared" si="2"/>
        <v>391.68619100000001</v>
      </c>
      <c r="J24" s="29">
        <v>0.18</v>
      </c>
      <c r="K24" s="13"/>
    </row>
    <row r="25" spans="1:11" s="9" customFormat="1" ht="28.5" customHeight="1">
      <c r="A25" s="23">
        <v>19</v>
      </c>
      <c r="B25" s="24" t="s">
        <v>70</v>
      </c>
      <c r="C25" s="23" t="s">
        <v>3</v>
      </c>
      <c r="D25" s="25" t="s">
        <v>69</v>
      </c>
      <c r="E25" s="26">
        <v>49.56</v>
      </c>
      <c r="F25" s="27">
        <v>5964.55</v>
      </c>
      <c r="G25" s="28">
        <f t="shared" si="0"/>
        <v>7234.9991500000006</v>
      </c>
      <c r="H25" s="28">
        <f t="shared" si="1"/>
        <v>1302.299847</v>
      </c>
      <c r="I25" s="27">
        <f t="shared" si="2"/>
        <v>8537.2989969999999</v>
      </c>
      <c r="J25" s="29">
        <v>0.18</v>
      </c>
      <c r="K25" s="13"/>
    </row>
    <row r="26" spans="1:11" s="9" customFormat="1" ht="29.25" customHeight="1">
      <c r="A26" s="23">
        <v>20</v>
      </c>
      <c r="B26" s="24" t="s">
        <v>68</v>
      </c>
      <c r="C26" s="23" t="s">
        <v>1</v>
      </c>
      <c r="D26" s="25"/>
      <c r="E26" s="26">
        <v>98</v>
      </c>
      <c r="F26" s="27">
        <v>6020.27</v>
      </c>
      <c r="G26" s="28">
        <f t="shared" si="0"/>
        <v>7302.5875100000012</v>
      </c>
      <c r="H26" s="28">
        <f t="shared" si="1"/>
        <v>1314.4657518000001</v>
      </c>
      <c r="I26" s="27">
        <f t="shared" si="2"/>
        <v>8617.0532618000016</v>
      </c>
      <c r="J26" s="29">
        <v>0.18</v>
      </c>
      <c r="K26" s="13"/>
    </row>
    <row r="27" spans="1:11" s="9" customFormat="1" ht="27.75" customHeight="1">
      <c r="A27" s="23">
        <v>21</v>
      </c>
      <c r="B27" s="24" t="s">
        <v>67</v>
      </c>
      <c r="C27" s="23" t="s">
        <v>1</v>
      </c>
      <c r="D27" s="25">
        <v>7130810006</v>
      </c>
      <c r="E27" s="26">
        <v>79</v>
      </c>
      <c r="F27" s="27">
        <v>4801.55</v>
      </c>
      <c r="G27" s="28">
        <f t="shared" si="0"/>
        <v>5824.2801500000005</v>
      </c>
      <c r="H27" s="28">
        <f t="shared" si="1"/>
        <v>1048.3704270000001</v>
      </c>
      <c r="I27" s="27">
        <f t="shared" si="2"/>
        <v>6872.6505770000003</v>
      </c>
      <c r="J27" s="29">
        <v>0.18</v>
      </c>
      <c r="K27" s="13"/>
    </row>
    <row r="28" spans="1:11" s="9" customFormat="1" ht="21" customHeight="1">
      <c r="A28" s="23">
        <v>22</v>
      </c>
      <c r="B28" s="24" t="s">
        <v>66</v>
      </c>
      <c r="C28" s="23" t="s">
        <v>3</v>
      </c>
      <c r="D28" s="25" t="s">
        <v>65</v>
      </c>
      <c r="E28" s="27">
        <v>143</v>
      </c>
      <c r="F28" s="27">
        <v>5532.92</v>
      </c>
      <c r="G28" s="30" t="s">
        <v>0</v>
      </c>
      <c r="H28" s="28"/>
      <c r="I28" s="30" t="s">
        <v>0</v>
      </c>
      <c r="J28" s="31"/>
      <c r="K28" s="12"/>
    </row>
    <row r="29" spans="1:11" s="9" customFormat="1" ht="28.5" customHeight="1">
      <c r="A29" s="23">
        <v>23</v>
      </c>
      <c r="B29" s="24" t="s">
        <v>64</v>
      </c>
      <c r="C29" s="23" t="s">
        <v>3</v>
      </c>
      <c r="D29" s="25"/>
      <c r="E29" s="26">
        <v>19</v>
      </c>
      <c r="F29" s="27">
        <v>1096.71</v>
      </c>
      <c r="G29" s="28">
        <f>F29*1.213</f>
        <v>1330.3092300000001</v>
      </c>
      <c r="H29" s="28">
        <f t="shared" ref="H29:H60" si="3">G29*J29</f>
        <v>239.4556614</v>
      </c>
      <c r="I29" s="27">
        <f t="shared" ref="I29:I60" si="4">G29+H29</f>
        <v>1569.7648914000001</v>
      </c>
      <c r="J29" s="29">
        <v>0.18</v>
      </c>
      <c r="K29" s="13"/>
    </row>
    <row r="30" spans="1:11" s="9" customFormat="1" ht="26.25" customHeight="1">
      <c r="A30" s="23">
        <v>24</v>
      </c>
      <c r="B30" s="24" t="s">
        <v>63</v>
      </c>
      <c r="C30" s="23" t="s">
        <v>3</v>
      </c>
      <c r="D30" s="25"/>
      <c r="E30" s="26">
        <v>6</v>
      </c>
      <c r="F30" s="27">
        <v>390.73</v>
      </c>
      <c r="G30" s="28">
        <f>F30*1.213</f>
        <v>473.95549000000005</v>
      </c>
      <c r="H30" s="28">
        <f t="shared" si="3"/>
        <v>85.311988200000002</v>
      </c>
      <c r="I30" s="27">
        <f t="shared" si="4"/>
        <v>559.26747820000003</v>
      </c>
      <c r="J30" s="29">
        <v>0.18</v>
      </c>
      <c r="K30" s="13"/>
    </row>
    <row r="31" spans="1:11" s="9" customFormat="1" ht="28.5" customHeight="1">
      <c r="A31" s="23">
        <v>25</v>
      </c>
      <c r="B31" s="24" t="s">
        <v>62</v>
      </c>
      <c r="C31" s="23" t="s">
        <v>3</v>
      </c>
      <c r="D31" s="25"/>
      <c r="E31" s="26">
        <v>19.3</v>
      </c>
      <c r="F31" s="27">
        <v>1283.6099999999999</v>
      </c>
      <c r="G31" s="28">
        <f>F31*1.213</f>
        <v>1557.01893</v>
      </c>
      <c r="H31" s="28">
        <f t="shared" si="3"/>
        <v>280.26340740000001</v>
      </c>
      <c r="I31" s="27">
        <f t="shared" si="4"/>
        <v>1837.2823374</v>
      </c>
      <c r="J31" s="29">
        <v>0.18</v>
      </c>
      <c r="K31" s="13"/>
    </row>
    <row r="32" spans="1:11" s="9" customFormat="1" ht="27" customHeight="1">
      <c r="A32" s="23">
        <v>26</v>
      </c>
      <c r="B32" s="24" t="s">
        <v>61</v>
      </c>
      <c r="C32" s="23" t="s">
        <v>3</v>
      </c>
      <c r="D32" s="25"/>
      <c r="E32" s="26">
        <v>6.18</v>
      </c>
      <c r="F32" s="27">
        <v>270.12</v>
      </c>
      <c r="G32" s="28">
        <f>F32*1.213</f>
        <v>327.65556000000004</v>
      </c>
      <c r="H32" s="28">
        <f t="shared" si="3"/>
        <v>58.978000800000004</v>
      </c>
      <c r="I32" s="27">
        <f t="shared" si="4"/>
        <v>386.63356080000005</v>
      </c>
      <c r="J32" s="29">
        <v>0.18</v>
      </c>
      <c r="K32" s="13"/>
    </row>
    <row r="33" spans="1:11" s="9" customFormat="1" ht="20.25" customHeight="1">
      <c r="A33" s="23">
        <v>27</v>
      </c>
      <c r="B33" s="24" t="s">
        <v>60</v>
      </c>
      <c r="C33" s="23" t="s">
        <v>3</v>
      </c>
      <c r="D33" s="25" t="s">
        <v>59</v>
      </c>
      <c r="E33" s="23">
        <v>0.65</v>
      </c>
      <c r="F33" s="27">
        <v>57.88</v>
      </c>
      <c r="G33" s="28">
        <f>F33*1.142</f>
        <v>66.098959999999991</v>
      </c>
      <c r="H33" s="28">
        <f t="shared" si="3"/>
        <v>11.897812799999999</v>
      </c>
      <c r="I33" s="27">
        <f t="shared" si="4"/>
        <v>77.996772799999988</v>
      </c>
      <c r="J33" s="29">
        <v>0.18</v>
      </c>
      <c r="K33" s="11"/>
    </row>
    <row r="34" spans="1:11" s="9" customFormat="1" ht="28.5" customHeight="1">
      <c r="A34" s="23">
        <v>28</v>
      </c>
      <c r="B34" s="24" t="s">
        <v>58</v>
      </c>
      <c r="C34" s="23" t="s">
        <v>3</v>
      </c>
      <c r="D34" s="25"/>
      <c r="E34" s="26">
        <v>6.17</v>
      </c>
      <c r="F34" s="27">
        <v>444.33</v>
      </c>
      <c r="G34" s="28">
        <f t="shared" ref="G34:G40" si="5">F34*1.213</f>
        <v>538.97229000000004</v>
      </c>
      <c r="H34" s="28">
        <f t="shared" si="3"/>
        <v>97.015012200000001</v>
      </c>
      <c r="I34" s="27">
        <f t="shared" si="4"/>
        <v>635.98730220000004</v>
      </c>
      <c r="J34" s="29">
        <v>0.18</v>
      </c>
      <c r="K34" s="13"/>
    </row>
    <row r="35" spans="1:11" s="9" customFormat="1" ht="30.2" customHeight="1">
      <c r="A35" s="23">
        <v>29</v>
      </c>
      <c r="B35" s="24" t="s">
        <v>57</v>
      </c>
      <c r="C35" s="23" t="s">
        <v>3</v>
      </c>
      <c r="D35" s="25"/>
      <c r="E35" s="26">
        <v>12.34</v>
      </c>
      <c r="F35" s="27">
        <v>889.36</v>
      </c>
      <c r="G35" s="28">
        <f t="shared" si="5"/>
        <v>1078.79368</v>
      </c>
      <c r="H35" s="28">
        <f t="shared" si="3"/>
        <v>194.1828624</v>
      </c>
      <c r="I35" s="27">
        <f t="shared" si="4"/>
        <v>1272.9765424</v>
      </c>
      <c r="J35" s="29">
        <v>0.18</v>
      </c>
      <c r="K35" s="13"/>
    </row>
    <row r="36" spans="1:11" s="9" customFormat="1" ht="30.2" customHeight="1">
      <c r="A36" s="23">
        <v>30</v>
      </c>
      <c r="B36" s="24" t="s">
        <v>56</v>
      </c>
      <c r="C36" s="23" t="s">
        <v>3</v>
      </c>
      <c r="D36" s="25"/>
      <c r="E36" s="26">
        <v>18.52</v>
      </c>
      <c r="F36" s="27">
        <v>1092.48</v>
      </c>
      <c r="G36" s="28">
        <f t="shared" si="5"/>
        <v>1325.1782400000002</v>
      </c>
      <c r="H36" s="28">
        <f t="shared" si="3"/>
        <v>238.53208320000002</v>
      </c>
      <c r="I36" s="27">
        <f t="shared" si="4"/>
        <v>1563.7103232000002</v>
      </c>
      <c r="J36" s="29">
        <v>0.18</v>
      </c>
      <c r="K36" s="13"/>
    </row>
    <row r="37" spans="1:11" s="9" customFormat="1" ht="17.25" customHeight="1">
      <c r="A37" s="23">
        <v>31</v>
      </c>
      <c r="B37" s="24" t="s">
        <v>55</v>
      </c>
      <c r="C37" s="23" t="s">
        <v>3</v>
      </c>
      <c r="D37" s="25"/>
      <c r="E37" s="26">
        <v>2.7</v>
      </c>
      <c r="F37" s="27">
        <v>141.76</v>
      </c>
      <c r="G37" s="28">
        <f t="shared" si="5"/>
        <v>171.95488</v>
      </c>
      <c r="H37" s="28">
        <f t="shared" si="3"/>
        <v>30.951878399999998</v>
      </c>
      <c r="I37" s="27">
        <f t="shared" si="4"/>
        <v>202.9067584</v>
      </c>
      <c r="J37" s="29">
        <v>0.18</v>
      </c>
      <c r="K37" s="13"/>
    </row>
    <row r="38" spans="1:11" s="9" customFormat="1" ht="17.25" customHeight="1">
      <c r="A38" s="23">
        <v>32</v>
      </c>
      <c r="B38" s="24" t="s">
        <v>54</v>
      </c>
      <c r="C38" s="23" t="s">
        <v>3</v>
      </c>
      <c r="D38" s="25"/>
      <c r="E38" s="26">
        <v>3.1</v>
      </c>
      <c r="F38" s="27">
        <v>162.21</v>
      </c>
      <c r="G38" s="28">
        <f t="shared" si="5"/>
        <v>196.76073000000002</v>
      </c>
      <c r="H38" s="28">
        <f t="shared" si="3"/>
        <v>35.416931400000003</v>
      </c>
      <c r="I38" s="27">
        <f t="shared" si="4"/>
        <v>232.17766140000003</v>
      </c>
      <c r="J38" s="29">
        <v>0.18</v>
      </c>
      <c r="K38" s="13"/>
    </row>
    <row r="39" spans="1:11" s="9" customFormat="1" ht="29.25" customHeight="1">
      <c r="A39" s="23">
        <v>33</v>
      </c>
      <c r="B39" s="24" t="s">
        <v>53</v>
      </c>
      <c r="C39" s="23" t="s">
        <v>3</v>
      </c>
      <c r="D39" s="32">
        <v>7130810509</v>
      </c>
      <c r="E39" s="26">
        <v>19.37</v>
      </c>
      <c r="F39" s="27">
        <v>1171.47</v>
      </c>
      <c r="G39" s="28">
        <f t="shared" si="5"/>
        <v>1420.9931100000001</v>
      </c>
      <c r="H39" s="28">
        <f t="shared" si="3"/>
        <v>255.77875980000002</v>
      </c>
      <c r="I39" s="27">
        <f t="shared" si="4"/>
        <v>1676.7718698000001</v>
      </c>
      <c r="J39" s="29">
        <v>0.18</v>
      </c>
      <c r="K39" s="13"/>
    </row>
    <row r="40" spans="1:11" s="9" customFormat="1" ht="27.75" customHeight="1">
      <c r="A40" s="23">
        <v>34</v>
      </c>
      <c r="B40" s="24" t="s">
        <v>52</v>
      </c>
      <c r="C40" s="23" t="s">
        <v>3</v>
      </c>
      <c r="D40" s="25"/>
      <c r="E40" s="26">
        <v>19.2</v>
      </c>
      <c r="F40" s="27">
        <v>1115.4000000000001</v>
      </c>
      <c r="G40" s="28">
        <f t="shared" si="5"/>
        <v>1352.9802000000002</v>
      </c>
      <c r="H40" s="28">
        <f t="shared" si="3"/>
        <v>243.53643600000004</v>
      </c>
      <c r="I40" s="27">
        <f t="shared" si="4"/>
        <v>1596.5166360000003</v>
      </c>
      <c r="J40" s="29">
        <v>0.18</v>
      </c>
      <c r="K40" s="13"/>
    </row>
    <row r="41" spans="1:11" s="9" customFormat="1" ht="20.25" customHeight="1">
      <c r="A41" s="23">
        <v>35</v>
      </c>
      <c r="B41" s="24" t="s">
        <v>51</v>
      </c>
      <c r="C41" s="23" t="s">
        <v>3</v>
      </c>
      <c r="D41" s="32">
        <v>7130870030</v>
      </c>
      <c r="E41" s="26">
        <v>4.5599999999999996</v>
      </c>
      <c r="F41" s="27">
        <v>275.10000000000002</v>
      </c>
      <c r="G41" s="28">
        <f>F41*1.104</f>
        <v>303.71040000000005</v>
      </c>
      <c r="H41" s="28">
        <f t="shared" si="3"/>
        <v>54.66787200000001</v>
      </c>
      <c r="I41" s="27">
        <f t="shared" si="4"/>
        <v>358.37827200000004</v>
      </c>
      <c r="J41" s="29">
        <v>0.18</v>
      </c>
      <c r="K41" s="11"/>
    </row>
    <row r="42" spans="1:11" s="9" customFormat="1" ht="28.5" customHeight="1">
      <c r="A42" s="23">
        <v>36</v>
      </c>
      <c r="B42" s="24" t="s">
        <v>50</v>
      </c>
      <c r="C42" s="23" t="s">
        <v>3</v>
      </c>
      <c r="D42" s="25"/>
      <c r="E42" s="26">
        <v>1.6</v>
      </c>
      <c r="F42" s="27">
        <v>100.27</v>
      </c>
      <c r="G42" s="28">
        <f>F42*1.142</f>
        <v>114.50833999999999</v>
      </c>
      <c r="H42" s="28">
        <f t="shared" si="3"/>
        <v>20.611501199999996</v>
      </c>
      <c r="I42" s="27">
        <f t="shared" si="4"/>
        <v>135.1198412</v>
      </c>
      <c r="J42" s="29">
        <v>0.18</v>
      </c>
      <c r="K42" s="13"/>
    </row>
    <row r="43" spans="1:11" s="9" customFormat="1" ht="29.25" customHeight="1">
      <c r="A43" s="23">
        <v>37</v>
      </c>
      <c r="B43" s="24" t="s">
        <v>49</v>
      </c>
      <c r="C43" s="23" t="s">
        <v>3</v>
      </c>
      <c r="D43" s="25"/>
      <c r="E43" s="26">
        <v>3</v>
      </c>
      <c r="F43" s="27">
        <v>229.9</v>
      </c>
      <c r="G43" s="28">
        <f>F43*1.142</f>
        <v>262.54579999999999</v>
      </c>
      <c r="H43" s="28">
        <f t="shared" si="3"/>
        <v>47.258243999999998</v>
      </c>
      <c r="I43" s="27">
        <f t="shared" si="4"/>
        <v>309.80404399999998</v>
      </c>
      <c r="J43" s="29">
        <v>0.18</v>
      </c>
      <c r="K43" s="13"/>
    </row>
    <row r="44" spans="1:11" s="9" customFormat="1" ht="30" customHeight="1">
      <c r="A44" s="23">
        <v>38</v>
      </c>
      <c r="B44" s="24" t="s">
        <v>48</v>
      </c>
      <c r="C44" s="23" t="s">
        <v>1</v>
      </c>
      <c r="D44" s="32">
        <v>7130810512</v>
      </c>
      <c r="E44" s="26">
        <v>46</v>
      </c>
      <c r="F44" s="27">
        <v>2778.8</v>
      </c>
      <c r="G44" s="28">
        <f t="shared" ref="G44:G70" si="6">F44*1.213</f>
        <v>3370.6844000000006</v>
      </c>
      <c r="H44" s="28">
        <f t="shared" si="3"/>
        <v>606.72319200000004</v>
      </c>
      <c r="I44" s="27">
        <f t="shared" si="4"/>
        <v>3977.4075920000005</v>
      </c>
      <c r="J44" s="29">
        <v>0.18</v>
      </c>
      <c r="K44" s="13"/>
    </row>
    <row r="45" spans="1:11" s="9" customFormat="1" ht="30" customHeight="1">
      <c r="A45" s="23">
        <v>39</v>
      </c>
      <c r="B45" s="24" t="s">
        <v>47</v>
      </c>
      <c r="C45" s="23" t="s">
        <v>1</v>
      </c>
      <c r="D45" s="32">
        <v>7130810512</v>
      </c>
      <c r="E45" s="26">
        <v>39.130000000000003</v>
      </c>
      <c r="F45" s="27">
        <v>2018.51</v>
      </c>
      <c r="G45" s="28">
        <f t="shared" si="6"/>
        <v>2448.4526300000002</v>
      </c>
      <c r="H45" s="28">
        <f t="shared" si="3"/>
        <v>440.72147340000004</v>
      </c>
      <c r="I45" s="27">
        <f t="shared" si="4"/>
        <v>2889.1741034000001</v>
      </c>
      <c r="J45" s="29">
        <v>0.18</v>
      </c>
      <c r="K45" s="13"/>
    </row>
    <row r="46" spans="1:11" s="9" customFormat="1" ht="30" customHeight="1">
      <c r="A46" s="23">
        <v>40</v>
      </c>
      <c r="B46" s="24" t="s">
        <v>46</v>
      </c>
      <c r="C46" s="23" t="s">
        <v>1</v>
      </c>
      <c r="D46" s="32">
        <v>7130810512</v>
      </c>
      <c r="E46" s="26">
        <v>38.03</v>
      </c>
      <c r="F46" s="27">
        <v>2836.64</v>
      </c>
      <c r="G46" s="28">
        <f t="shared" si="6"/>
        <v>3440.8443200000002</v>
      </c>
      <c r="H46" s="28">
        <f t="shared" si="3"/>
        <v>619.35197760000005</v>
      </c>
      <c r="I46" s="27">
        <f t="shared" si="4"/>
        <v>4060.1962976000004</v>
      </c>
      <c r="J46" s="29">
        <v>0.18</v>
      </c>
      <c r="K46" s="13"/>
    </row>
    <row r="47" spans="1:11" s="9" customFormat="1" ht="30" customHeight="1">
      <c r="A47" s="23">
        <v>41</v>
      </c>
      <c r="B47" s="24" t="s">
        <v>45</v>
      </c>
      <c r="C47" s="23" t="s">
        <v>1</v>
      </c>
      <c r="D47" s="32">
        <v>7130810608</v>
      </c>
      <c r="E47" s="26">
        <v>62</v>
      </c>
      <c r="F47" s="27">
        <v>3792.29</v>
      </c>
      <c r="G47" s="28">
        <f t="shared" si="6"/>
        <v>4600.0477700000001</v>
      </c>
      <c r="H47" s="28">
        <f t="shared" si="3"/>
        <v>828.00859860000003</v>
      </c>
      <c r="I47" s="27">
        <f t="shared" si="4"/>
        <v>5428.0563686000005</v>
      </c>
      <c r="J47" s="29">
        <v>0.18</v>
      </c>
      <c r="K47" s="13"/>
    </row>
    <row r="48" spans="1:11" s="9" customFormat="1" ht="30" customHeight="1">
      <c r="A48" s="23">
        <v>42</v>
      </c>
      <c r="B48" s="24" t="s">
        <v>44</v>
      </c>
      <c r="C48" s="23" t="s">
        <v>1</v>
      </c>
      <c r="D48" s="25"/>
      <c r="E48" s="26">
        <v>69</v>
      </c>
      <c r="F48" s="27">
        <v>5444.76</v>
      </c>
      <c r="G48" s="28">
        <f t="shared" si="6"/>
        <v>6604.4938800000009</v>
      </c>
      <c r="H48" s="28">
        <f t="shared" si="3"/>
        <v>1188.8088984000001</v>
      </c>
      <c r="I48" s="27">
        <f t="shared" si="4"/>
        <v>7793.3027784000005</v>
      </c>
      <c r="J48" s="29">
        <v>0.18</v>
      </c>
      <c r="K48" s="13"/>
    </row>
    <row r="49" spans="1:11" s="9" customFormat="1" ht="30" customHeight="1">
      <c r="A49" s="23">
        <v>43</v>
      </c>
      <c r="B49" s="24" t="s">
        <v>43</v>
      </c>
      <c r="C49" s="23" t="s">
        <v>1</v>
      </c>
      <c r="D49" s="32">
        <v>7130810517</v>
      </c>
      <c r="E49" s="26">
        <v>53</v>
      </c>
      <c r="F49" s="27">
        <v>3206.91</v>
      </c>
      <c r="G49" s="28">
        <f t="shared" si="6"/>
        <v>3889.9818300000002</v>
      </c>
      <c r="H49" s="28">
        <f t="shared" si="3"/>
        <v>700.19672939999998</v>
      </c>
      <c r="I49" s="27">
        <f t="shared" si="4"/>
        <v>4590.1785594000003</v>
      </c>
      <c r="J49" s="29">
        <v>0.18</v>
      </c>
      <c r="K49" s="13"/>
    </row>
    <row r="50" spans="1:11" s="9" customFormat="1" ht="30" customHeight="1">
      <c r="A50" s="23">
        <v>44</v>
      </c>
      <c r="B50" s="24" t="s">
        <v>42</v>
      </c>
      <c r="C50" s="23" t="s">
        <v>1</v>
      </c>
      <c r="D50" s="25"/>
      <c r="E50" s="26">
        <v>41.3</v>
      </c>
      <c r="F50" s="27">
        <v>2338</v>
      </c>
      <c r="G50" s="28">
        <f t="shared" si="6"/>
        <v>2835.9940000000001</v>
      </c>
      <c r="H50" s="28">
        <f t="shared" si="3"/>
        <v>510.47892000000002</v>
      </c>
      <c r="I50" s="27">
        <f t="shared" si="4"/>
        <v>3346.4729200000002</v>
      </c>
      <c r="J50" s="29">
        <v>0.18</v>
      </c>
      <c r="K50" s="13"/>
    </row>
    <row r="51" spans="1:11" s="9" customFormat="1" ht="28.5" customHeight="1">
      <c r="A51" s="23">
        <v>45</v>
      </c>
      <c r="B51" s="24" t="s">
        <v>41</v>
      </c>
      <c r="C51" s="23" t="s">
        <v>1</v>
      </c>
      <c r="D51" s="25"/>
      <c r="E51" s="26">
        <v>47.5</v>
      </c>
      <c r="F51" s="27">
        <v>3248.52</v>
      </c>
      <c r="G51" s="28">
        <f t="shared" si="6"/>
        <v>3940.4547600000001</v>
      </c>
      <c r="H51" s="28">
        <f t="shared" si="3"/>
        <v>709.28185680000001</v>
      </c>
      <c r="I51" s="27">
        <f t="shared" si="4"/>
        <v>4649.7366167999999</v>
      </c>
      <c r="J51" s="29">
        <v>0.18</v>
      </c>
      <c r="K51" s="13"/>
    </row>
    <row r="52" spans="1:11" s="9" customFormat="1" ht="30" customHeight="1">
      <c r="A52" s="23">
        <v>46</v>
      </c>
      <c r="B52" s="24" t="s">
        <v>40</v>
      </c>
      <c r="C52" s="23" t="s">
        <v>1</v>
      </c>
      <c r="D52" s="32">
        <v>7130850201</v>
      </c>
      <c r="E52" s="26">
        <v>52.63</v>
      </c>
      <c r="F52" s="27">
        <v>3206.91</v>
      </c>
      <c r="G52" s="28">
        <f t="shared" si="6"/>
        <v>3889.9818300000002</v>
      </c>
      <c r="H52" s="28">
        <f t="shared" si="3"/>
        <v>700.19672939999998</v>
      </c>
      <c r="I52" s="27">
        <f t="shared" si="4"/>
        <v>4590.1785594000003</v>
      </c>
      <c r="J52" s="29">
        <v>0.18</v>
      </c>
      <c r="K52" s="13"/>
    </row>
    <row r="53" spans="1:11" s="9" customFormat="1" ht="28.5" customHeight="1">
      <c r="A53" s="23">
        <v>47</v>
      </c>
      <c r="B53" s="24" t="s">
        <v>39</v>
      </c>
      <c r="C53" s="23" t="s">
        <v>1</v>
      </c>
      <c r="D53" s="25"/>
      <c r="E53" s="26">
        <v>38.75</v>
      </c>
      <c r="F53" s="27">
        <v>2338</v>
      </c>
      <c r="G53" s="28">
        <f t="shared" si="6"/>
        <v>2835.9940000000001</v>
      </c>
      <c r="H53" s="28">
        <f t="shared" si="3"/>
        <v>510.47892000000002</v>
      </c>
      <c r="I53" s="27">
        <f t="shared" si="4"/>
        <v>3346.4729200000002</v>
      </c>
      <c r="J53" s="29">
        <v>0.18</v>
      </c>
      <c r="K53" s="13"/>
    </row>
    <row r="54" spans="1:11" s="9" customFormat="1" ht="18" customHeight="1">
      <c r="A54" s="23">
        <v>48</v>
      </c>
      <c r="B54" s="24" t="s">
        <v>38</v>
      </c>
      <c r="C54" s="23" t="s">
        <v>1</v>
      </c>
      <c r="D54" s="25"/>
      <c r="E54" s="26">
        <v>45.02</v>
      </c>
      <c r="F54" s="27">
        <v>2596.14</v>
      </c>
      <c r="G54" s="28">
        <f t="shared" si="6"/>
        <v>3149.1178199999999</v>
      </c>
      <c r="H54" s="28">
        <f t="shared" si="3"/>
        <v>566.84120759999996</v>
      </c>
      <c r="I54" s="27">
        <f t="shared" si="4"/>
        <v>3715.9590275999999</v>
      </c>
      <c r="J54" s="29">
        <v>0.18</v>
      </c>
      <c r="K54" s="13"/>
    </row>
    <row r="55" spans="1:11" s="9" customFormat="1" ht="18" customHeight="1">
      <c r="A55" s="23">
        <v>49</v>
      </c>
      <c r="B55" s="24" t="s">
        <v>37</v>
      </c>
      <c r="C55" s="23" t="s">
        <v>1</v>
      </c>
      <c r="D55" s="25"/>
      <c r="E55" s="26">
        <v>51.67</v>
      </c>
      <c r="F55" s="27">
        <v>3464.34</v>
      </c>
      <c r="G55" s="28">
        <f t="shared" si="6"/>
        <v>4202.2444200000009</v>
      </c>
      <c r="H55" s="28">
        <f t="shared" si="3"/>
        <v>756.40399560000014</v>
      </c>
      <c r="I55" s="27">
        <f t="shared" si="4"/>
        <v>4958.6484156000006</v>
      </c>
      <c r="J55" s="29">
        <v>0.18</v>
      </c>
      <c r="K55" s="13"/>
    </row>
    <row r="56" spans="1:11" s="9" customFormat="1" ht="18" customHeight="1">
      <c r="A56" s="23">
        <v>50</v>
      </c>
      <c r="B56" s="24" t="s">
        <v>36</v>
      </c>
      <c r="C56" s="23" t="s">
        <v>1</v>
      </c>
      <c r="D56" s="25"/>
      <c r="E56" s="26">
        <v>64.290000000000006</v>
      </c>
      <c r="F56" s="27">
        <v>3189.98</v>
      </c>
      <c r="G56" s="28">
        <f t="shared" si="6"/>
        <v>3869.4457400000001</v>
      </c>
      <c r="H56" s="28">
        <f t="shared" si="3"/>
        <v>696.50023320000003</v>
      </c>
      <c r="I56" s="27">
        <f t="shared" si="4"/>
        <v>4565.9459732000005</v>
      </c>
      <c r="J56" s="29">
        <v>0.18</v>
      </c>
      <c r="K56" s="13"/>
    </row>
    <row r="57" spans="1:11" s="9" customFormat="1" ht="27.75" customHeight="1">
      <c r="A57" s="23">
        <v>51</v>
      </c>
      <c r="B57" s="24" t="s">
        <v>35</v>
      </c>
      <c r="C57" s="23" t="s">
        <v>1</v>
      </c>
      <c r="D57" s="25"/>
      <c r="E57" s="27">
        <v>381.7</v>
      </c>
      <c r="F57" s="27">
        <v>6911.74</v>
      </c>
      <c r="G57" s="28">
        <f t="shared" si="6"/>
        <v>8383.9406199999994</v>
      </c>
      <c r="H57" s="28">
        <f t="shared" si="3"/>
        <v>1509.1093115999997</v>
      </c>
      <c r="I57" s="27">
        <f t="shared" si="4"/>
        <v>9893.0499315999987</v>
      </c>
      <c r="J57" s="29">
        <v>0.18</v>
      </c>
      <c r="K57" s="13"/>
    </row>
    <row r="58" spans="1:11" s="9" customFormat="1" ht="32.25" customHeight="1">
      <c r="A58" s="23">
        <v>52</v>
      </c>
      <c r="B58" s="24" t="s">
        <v>34</v>
      </c>
      <c r="C58" s="23" t="s">
        <v>1</v>
      </c>
      <c r="D58" s="25">
        <v>7130810511</v>
      </c>
      <c r="E58" s="26">
        <v>39.22</v>
      </c>
      <c r="F58" s="27">
        <v>1752.62</v>
      </c>
      <c r="G58" s="28">
        <f t="shared" si="6"/>
        <v>2125.9280600000002</v>
      </c>
      <c r="H58" s="28">
        <f t="shared" si="3"/>
        <v>382.66705080000003</v>
      </c>
      <c r="I58" s="27">
        <f t="shared" si="4"/>
        <v>2508.5951108000004</v>
      </c>
      <c r="J58" s="29">
        <v>0.18</v>
      </c>
      <c r="K58" s="13"/>
    </row>
    <row r="59" spans="1:11" s="9" customFormat="1" ht="29.25" customHeight="1">
      <c r="A59" s="23">
        <v>53</v>
      </c>
      <c r="B59" s="24" t="s">
        <v>33</v>
      </c>
      <c r="C59" s="23" t="s">
        <v>1</v>
      </c>
      <c r="D59" s="25"/>
      <c r="E59" s="26">
        <v>7.48</v>
      </c>
      <c r="F59" s="27">
        <v>1648.94</v>
      </c>
      <c r="G59" s="28">
        <f t="shared" si="6"/>
        <v>2000.1642200000001</v>
      </c>
      <c r="H59" s="28">
        <f t="shared" si="3"/>
        <v>360.02955960000003</v>
      </c>
      <c r="I59" s="27">
        <f t="shared" si="4"/>
        <v>2360.1937796000002</v>
      </c>
      <c r="J59" s="29">
        <v>0.18</v>
      </c>
      <c r="K59" s="13"/>
    </row>
    <row r="60" spans="1:11" s="9" customFormat="1" ht="29.25" customHeight="1">
      <c r="A60" s="23">
        <v>54</v>
      </c>
      <c r="B60" s="24" t="s">
        <v>32</v>
      </c>
      <c r="C60" s="23" t="s">
        <v>1</v>
      </c>
      <c r="D60" s="25"/>
      <c r="E60" s="27">
        <v>154.22999999999999</v>
      </c>
      <c r="F60" s="27">
        <v>7488.66</v>
      </c>
      <c r="G60" s="28">
        <f t="shared" si="6"/>
        <v>9083.7445800000005</v>
      </c>
      <c r="H60" s="28">
        <f t="shared" si="3"/>
        <v>1635.0740244000001</v>
      </c>
      <c r="I60" s="27">
        <f t="shared" si="4"/>
        <v>10718.818604400001</v>
      </c>
      <c r="J60" s="29">
        <v>0.18</v>
      </c>
      <c r="K60" s="13"/>
    </row>
    <row r="61" spans="1:11" s="9" customFormat="1" ht="27.75" customHeight="1">
      <c r="A61" s="23">
        <v>55</v>
      </c>
      <c r="B61" s="24" t="s">
        <v>31</v>
      </c>
      <c r="C61" s="23" t="s">
        <v>1</v>
      </c>
      <c r="D61" s="32">
        <v>7130897759</v>
      </c>
      <c r="E61" s="26">
        <v>52.77</v>
      </c>
      <c r="F61" s="27">
        <v>2338</v>
      </c>
      <c r="G61" s="28">
        <f t="shared" si="6"/>
        <v>2835.9940000000001</v>
      </c>
      <c r="H61" s="28">
        <f t="shared" ref="H61:H84" si="7">G61*J61</f>
        <v>510.47892000000002</v>
      </c>
      <c r="I61" s="27">
        <f t="shared" ref="I61:I84" si="8">G61+H61</f>
        <v>3346.4729200000002</v>
      </c>
      <c r="J61" s="29">
        <v>0.18</v>
      </c>
      <c r="K61" s="13"/>
    </row>
    <row r="62" spans="1:11" s="9" customFormat="1" ht="18.75" customHeight="1">
      <c r="A62" s="23">
        <v>56</v>
      </c>
      <c r="B62" s="24" t="s">
        <v>30</v>
      </c>
      <c r="C62" s="23" t="s">
        <v>1</v>
      </c>
      <c r="D62" s="25"/>
      <c r="E62" s="23">
        <v>233.92</v>
      </c>
      <c r="F62" s="27">
        <v>12415.04</v>
      </c>
      <c r="G62" s="28">
        <f t="shared" si="6"/>
        <v>15059.443520000003</v>
      </c>
      <c r="H62" s="28">
        <f t="shared" si="7"/>
        <v>2710.6998336000001</v>
      </c>
      <c r="I62" s="27">
        <f t="shared" si="8"/>
        <v>17770.143353600004</v>
      </c>
      <c r="J62" s="29">
        <v>0.18</v>
      </c>
      <c r="K62" s="13"/>
    </row>
    <row r="63" spans="1:11" s="9" customFormat="1" ht="30.2" customHeight="1">
      <c r="A63" s="23">
        <v>57</v>
      </c>
      <c r="B63" s="24" t="s">
        <v>29</v>
      </c>
      <c r="C63" s="23" t="s">
        <v>1</v>
      </c>
      <c r="D63" s="25"/>
      <c r="E63" s="27">
        <v>132.9</v>
      </c>
      <c r="F63" s="27">
        <v>2816.18</v>
      </c>
      <c r="G63" s="28">
        <f t="shared" si="6"/>
        <v>3416.0263399999999</v>
      </c>
      <c r="H63" s="28">
        <f t="shared" si="7"/>
        <v>614.88474120000001</v>
      </c>
      <c r="I63" s="27">
        <f t="shared" si="8"/>
        <v>4030.9110811999999</v>
      </c>
      <c r="J63" s="29">
        <v>0.18</v>
      </c>
      <c r="K63" s="13"/>
    </row>
    <row r="64" spans="1:11" s="9" customFormat="1" ht="18.75" customHeight="1">
      <c r="A64" s="23">
        <v>58</v>
      </c>
      <c r="B64" s="24" t="s">
        <v>28</v>
      </c>
      <c r="C64" s="23" t="s">
        <v>1</v>
      </c>
      <c r="D64" s="25"/>
      <c r="E64" s="26">
        <v>22.4</v>
      </c>
      <c r="F64" s="27">
        <v>1187.69</v>
      </c>
      <c r="G64" s="28">
        <f t="shared" si="6"/>
        <v>1440.6679700000002</v>
      </c>
      <c r="H64" s="28">
        <f t="shared" si="7"/>
        <v>259.32023460000005</v>
      </c>
      <c r="I64" s="27">
        <f t="shared" si="8"/>
        <v>1699.9882046000002</v>
      </c>
      <c r="J64" s="29">
        <v>0.18</v>
      </c>
      <c r="K64" s="13"/>
    </row>
    <row r="65" spans="1:11" s="9" customFormat="1" ht="30.2" customHeight="1">
      <c r="A65" s="23">
        <v>59</v>
      </c>
      <c r="B65" s="24" t="s">
        <v>27</v>
      </c>
      <c r="C65" s="23" t="s">
        <v>1</v>
      </c>
      <c r="D65" s="25">
        <v>7130810681</v>
      </c>
      <c r="E65" s="26">
        <v>28.18</v>
      </c>
      <c r="F65" s="27">
        <v>2275.94</v>
      </c>
      <c r="G65" s="28">
        <f t="shared" si="6"/>
        <v>2760.71522</v>
      </c>
      <c r="H65" s="28">
        <f t="shared" si="7"/>
        <v>496.92873959999997</v>
      </c>
      <c r="I65" s="27">
        <f t="shared" si="8"/>
        <v>3257.6439596</v>
      </c>
      <c r="J65" s="29">
        <v>0.18</v>
      </c>
      <c r="K65" s="13"/>
    </row>
    <row r="66" spans="1:11" s="9" customFormat="1" ht="30.2" customHeight="1">
      <c r="A66" s="23">
        <v>60</v>
      </c>
      <c r="B66" s="24" t="s">
        <v>26</v>
      </c>
      <c r="C66" s="23" t="s">
        <v>1</v>
      </c>
      <c r="D66" s="25"/>
      <c r="E66" s="26">
        <v>24.62</v>
      </c>
      <c r="F66" s="27">
        <v>1166.53</v>
      </c>
      <c r="G66" s="28">
        <f t="shared" si="6"/>
        <v>1415.00089</v>
      </c>
      <c r="H66" s="28">
        <f t="shared" si="7"/>
        <v>254.7001602</v>
      </c>
      <c r="I66" s="27">
        <f t="shared" si="8"/>
        <v>1669.7010502000001</v>
      </c>
      <c r="J66" s="29">
        <v>0.18</v>
      </c>
      <c r="K66" s="13"/>
    </row>
    <row r="67" spans="1:11" s="9" customFormat="1" ht="30.2" customHeight="1">
      <c r="A67" s="23">
        <v>61</v>
      </c>
      <c r="B67" s="24" t="s">
        <v>25</v>
      </c>
      <c r="C67" s="27" t="s">
        <v>3</v>
      </c>
      <c r="D67" s="25"/>
      <c r="E67" s="26">
        <v>35.36</v>
      </c>
      <c r="F67" s="27">
        <v>1378.82</v>
      </c>
      <c r="G67" s="28">
        <f t="shared" si="6"/>
        <v>1672.50866</v>
      </c>
      <c r="H67" s="28">
        <f t="shared" si="7"/>
        <v>301.05155880000001</v>
      </c>
      <c r="I67" s="27">
        <f t="shared" si="8"/>
        <v>1973.5602188</v>
      </c>
      <c r="J67" s="29">
        <v>0.18</v>
      </c>
      <c r="K67" s="13"/>
    </row>
    <row r="68" spans="1:11" s="9" customFormat="1" ht="27.75" customHeight="1">
      <c r="A68" s="23">
        <v>62</v>
      </c>
      <c r="B68" s="24" t="s">
        <v>24</v>
      </c>
      <c r="C68" s="27" t="s">
        <v>3</v>
      </c>
      <c r="D68" s="25"/>
      <c r="E68" s="26">
        <v>41.96</v>
      </c>
      <c r="F68" s="27">
        <v>1636.95</v>
      </c>
      <c r="G68" s="28">
        <f t="shared" si="6"/>
        <v>1985.6203500000001</v>
      </c>
      <c r="H68" s="28">
        <f t="shared" si="7"/>
        <v>357.41166300000003</v>
      </c>
      <c r="I68" s="27">
        <f t="shared" si="8"/>
        <v>2343.032013</v>
      </c>
      <c r="J68" s="29">
        <v>0.18</v>
      </c>
      <c r="K68" s="13"/>
    </row>
    <row r="69" spans="1:11" s="9" customFormat="1" ht="30" customHeight="1">
      <c r="A69" s="23">
        <v>63</v>
      </c>
      <c r="B69" s="24" t="s">
        <v>23</v>
      </c>
      <c r="C69" s="27" t="s">
        <v>3</v>
      </c>
      <c r="D69" s="25"/>
      <c r="E69" s="26">
        <v>22.12</v>
      </c>
      <c r="F69" s="27">
        <v>515.55999999999995</v>
      </c>
      <c r="G69" s="28">
        <f t="shared" si="6"/>
        <v>625.37428</v>
      </c>
      <c r="H69" s="28">
        <f t="shared" si="7"/>
        <v>112.5673704</v>
      </c>
      <c r="I69" s="27">
        <f t="shared" si="8"/>
        <v>737.94165039999996</v>
      </c>
      <c r="J69" s="29">
        <v>0.18</v>
      </c>
      <c r="K69" s="13"/>
    </row>
    <row r="70" spans="1:11" s="9" customFormat="1" ht="29.25" customHeight="1">
      <c r="A70" s="23">
        <v>64</v>
      </c>
      <c r="B70" s="24" t="s">
        <v>22</v>
      </c>
      <c r="C70" s="27" t="s">
        <v>3</v>
      </c>
      <c r="D70" s="25"/>
      <c r="E70" s="26">
        <v>23.72</v>
      </c>
      <c r="F70" s="27">
        <v>2159.5700000000002</v>
      </c>
      <c r="G70" s="28">
        <f t="shared" si="6"/>
        <v>2619.5584100000005</v>
      </c>
      <c r="H70" s="28">
        <f t="shared" si="7"/>
        <v>471.52051380000006</v>
      </c>
      <c r="I70" s="27">
        <f t="shared" si="8"/>
        <v>3091.0789238000007</v>
      </c>
      <c r="J70" s="29">
        <v>0.18</v>
      </c>
      <c r="K70" s="13"/>
    </row>
    <row r="71" spans="1:11" s="9" customFormat="1" ht="18.75" customHeight="1">
      <c r="A71" s="23">
        <v>65</v>
      </c>
      <c r="B71" s="24" t="s">
        <v>21</v>
      </c>
      <c r="C71" s="27" t="s">
        <v>3</v>
      </c>
      <c r="D71" s="32">
        <v>7130810005</v>
      </c>
      <c r="E71" s="26">
        <v>0.32</v>
      </c>
      <c r="F71" s="27">
        <v>70.94</v>
      </c>
      <c r="G71" s="28">
        <f>F71*1.043</f>
        <v>73.990419999999986</v>
      </c>
      <c r="H71" s="28">
        <f t="shared" si="7"/>
        <v>13.318275599999996</v>
      </c>
      <c r="I71" s="27">
        <f t="shared" si="8"/>
        <v>87.308695599999979</v>
      </c>
      <c r="J71" s="29">
        <v>0.18</v>
      </c>
      <c r="K71" s="13"/>
    </row>
    <row r="72" spans="1:11" s="9" customFormat="1" ht="19.5" customHeight="1">
      <c r="A72" s="23">
        <v>66</v>
      </c>
      <c r="B72" s="24" t="s">
        <v>20</v>
      </c>
      <c r="C72" s="27" t="s">
        <v>3</v>
      </c>
      <c r="D72" s="25">
        <v>7130620013</v>
      </c>
      <c r="E72" s="26">
        <v>0.86</v>
      </c>
      <c r="F72" s="27">
        <v>100.85</v>
      </c>
      <c r="G72" s="28">
        <f>F72*1.043</f>
        <v>105.18654999999998</v>
      </c>
      <c r="H72" s="28">
        <f t="shared" si="7"/>
        <v>18.933578999999995</v>
      </c>
      <c r="I72" s="27">
        <f t="shared" si="8"/>
        <v>124.12012899999998</v>
      </c>
      <c r="J72" s="29">
        <v>0.18</v>
      </c>
      <c r="K72" s="13"/>
    </row>
    <row r="73" spans="1:11" s="9" customFormat="1" ht="19.5" customHeight="1">
      <c r="A73" s="23">
        <v>67</v>
      </c>
      <c r="B73" s="24" t="s">
        <v>19</v>
      </c>
      <c r="C73" s="27" t="s">
        <v>3</v>
      </c>
      <c r="D73" s="32">
        <v>7130860017</v>
      </c>
      <c r="E73" s="26">
        <v>0.65</v>
      </c>
      <c r="F73" s="27">
        <v>85.47</v>
      </c>
      <c r="G73" s="28">
        <f>F73*1.043</f>
        <v>89.145209999999992</v>
      </c>
      <c r="H73" s="28">
        <f t="shared" si="7"/>
        <v>16.046137799999997</v>
      </c>
      <c r="I73" s="27">
        <f t="shared" si="8"/>
        <v>105.19134779999999</v>
      </c>
      <c r="J73" s="29">
        <v>0.18</v>
      </c>
      <c r="K73" s="13"/>
    </row>
    <row r="74" spans="1:11" s="9" customFormat="1" ht="27.75" customHeight="1">
      <c r="A74" s="23">
        <v>68</v>
      </c>
      <c r="B74" s="24" t="s">
        <v>18</v>
      </c>
      <c r="C74" s="23" t="s">
        <v>8</v>
      </c>
      <c r="D74" s="32">
        <v>7130810026</v>
      </c>
      <c r="E74" s="26">
        <v>1.54</v>
      </c>
      <c r="F74" s="27">
        <v>115.76</v>
      </c>
      <c r="G74" s="28">
        <f t="shared" ref="G74:G83" si="9">F74*1.142</f>
        <v>132.19791999999998</v>
      </c>
      <c r="H74" s="28">
        <f t="shared" si="7"/>
        <v>23.795625599999997</v>
      </c>
      <c r="I74" s="27">
        <f t="shared" si="8"/>
        <v>155.99354559999998</v>
      </c>
      <c r="J74" s="29">
        <v>0.18</v>
      </c>
      <c r="K74" s="13"/>
    </row>
    <row r="75" spans="1:11" s="9" customFormat="1" ht="17.25" customHeight="1">
      <c r="A75" s="23">
        <v>69</v>
      </c>
      <c r="B75" s="24" t="s">
        <v>17</v>
      </c>
      <c r="C75" s="23" t="s">
        <v>8</v>
      </c>
      <c r="D75" s="25">
        <v>7130810026</v>
      </c>
      <c r="E75" s="26">
        <v>3</v>
      </c>
      <c r="F75" s="27">
        <v>216.04</v>
      </c>
      <c r="G75" s="28">
        <f t="shared" si="9"/>
        <v>246.71767999999997</v>
      </c>
      <c r="H75" s="28">
        <f t="shared" si="7"/>
        <v>44.409182399999992</v>
      </c>
      <c r="I75" s="27">
        <f t="shared" si="8"/>
        <v>291.12686239999994</v>
      </c>
      <c r="J75" s="29">
        <v>0.18</v>
      </c>
      <c r="K75" s="13"/>
    </row>
    <row r="76" spans="1:11" s="9" customFormat="1" ht="27.75" customHeight="1">
      <c r="A76" s="23">
        <v>70</v>
      </c>
      <c r="B76" s="24" t="s">
        <v>16</v>
      </c>
      <c r="C76" s="23" t="s">
        <v>8</v>
      </c>
      <c r="D76" s="32">
        <v>7130810193</v>
      </c>
      <c r="E76" s="26">
        <v>3.12</v>
      </c>
      <c r="F76" s="27">
        <v>216.04</v>
      </c>
      <c r="G76" s="28">
        <f t="shared" si="9"/>
        <v>246.71767999999997</v>
      </c>
      <c r="H76" s="28">
        <f t="shared" si="7"/>
        <v>44.409182399999992</v>
      </c>
      <c r="I76" s="27">
        <f t="shared" si="8"/>
        <v>291.12686239999994</v>
      </c>
      <c r="J76" s="29">
        <v>0.18</v>
      </c>
      <c r="K76" s="13"/>
    </row>
    <row r="77" spans="1:11" s="9" customFormat="1" ht="30.2" customHeight="1">
      <c r="A77" s="23">
        <v>71</v>
      </c>
      <c r="B77" s="24" t="s">
        <v>15</v>
      </c>
      <c r="C77" s="23" t="s">
        <v>8</v>
      </c>
      <c r="D77" s="32">
        <v>7130810216</v>
      </c>
      <c r="E77" s="26">
        <v>3</v>
      </c>
      <c r="F77" s="27">
        <v>229.9</v>
      </c>
      <c r="G77" s="28">
        <f t="shared" si="9"/>
        <v>262.54579999999999</v>
      </c>
      <c r="H77" s="28">
        <f t="shared" si="7"/>
        <v>47.258243999999998</v>
      </c>
      <c r="I77" s="27">
        <f t="shared" si="8"/>
        <v>309.80404399999998</v>
      </c>
      <c r="J77" s="29">
        <v>0.18</v>
      </c>
      <c r="K77" s="13"/>
    </row>
    <row r="78" spans="1:11" s="9" customFormat="1" ht="30.2" customHeight="1">
      <c r="A78" s="23">
        <v>72</v>
      </c>
      <c r="B78" s="24" t="s">
        <v>14</v>
      </c>
      <c r="C78" s="23" t="s">
        <v>8</v>
      </c>
      <c r="D78" s="32"/>
      <c r="E78" s="26">
        <v>3.04</v>
      </c>
      <c r="F78" s="27">
        <v>229.9</v>
      </c>
      <c r="G78" s="28">
        <f t="shared" si="9"/>
        <v>262.54579999999999</v>
      </c>
      <c r="H78" s="28">
        <f t="shared" si="7"/>
        <v>47.258243999999998</v>
      </c>
      <c r="I78" s="27">
        <f t="shared" si="8"/>
        <v>309.80404399999998</v>
      </c>
      <c r="J78" s="29">
        <v>0.18</v>
      </c>
      <c r="K78" s="13"/>
    </row>
    <row r="79" spans="1:11" s="9" customFormat="1" ht="18.75" customHeight="1">
      <c r="A79" s="23">
        <v>73</v>
      </c>
      <c r="B79" s="24" t="s">
        <v>13</v>
      </c>
      <c r="C79" s="23" t="s">
        <v>8</v>
      </c>
      <c r="D79" s="32">
        <v>7130810201</v>
      </c>
      <c r="E79" s="26">
        <v>3.04</v>
      </c>
      <c r="F79" s="27">
        <v>229.9</v>
      </c>
      <c r="G79" s="28">
        <f t="shared" si="9"/>
        <v>262.54579999999999</v>
      </c>
      <c r="H79" s="28">
        <f t="shared" si="7"/>
        <v>47.258243999999998</v>
      </c>
      <c r="I79" s="27">
        <f t="shared" si="8"/>
        <v>309.80404399999998</v>
      </c>
      <c r="J79" s="29">
        <v>0.18</v>
      </c>
      <c r="K79" s="13"/>
    </row>
    <row r="80" spans="1:11" s="9" customFormat="1" ht="22.5" customHeight="1">
      <c r="A80" s="23">
        <v>74</v>
      </c>
      <c r="B80" s="24" t="s">
        <v>12</v>
      </c>
      <c r="C80" s="23" t="s">
        <v>8</v>
      </c>
      <c r="D80" s="32">
        <v>7130810251</v>
      </c>
      <c r="E80" s="26">
        <v>3.04</v>
      </c>
      <c r="F80" s="27">
        <v>229.9</v>
      </c>
      <c r="G80" s="28">
        <f t="shared" si="9"/>
        <v>262.54579999999999</v>
      </c>
      <c r="H80" s="28">
        <f t="shared" si="7"/>
        <v>47.258243999999998</v>
      </c>
      <c r="I80" s="27">
        <f t="shared" si="8"/>
        <v>309.80404399999998</v>
      </c>
      <c r="J80" s="29">
        <v>0.18</v>
      </c>
      <c r="K80" s="13"/>
    </row>
    <row r="81" spans="1:11" s="9" customFormat="1" ht="19.5" customHeight="1">
      <c r="A81" s="23">
        <v>75</v>
      </c>
      <c r="B81" s="24" t="s">
        <v>11</v>
      </c>
      <c r="C81" s="23" t="s">
        <v>8</v>
      </c>
      <c r="D81" s="32">
        <v>7130810692</v>
      </c>
      <c r="E81" s="26">
        <v>3.28</v>
      </c>
      <c r="F81" s="27">
        <v>239.68</v>
      </c>
      <c r="G81" s="28">
        <f t="shared" si="9"/>
        <v>273.71456000000001</v>
      </c>
      <c r="H81" s="28">
        <f t="shared" si="7"/>
        <v>49.268620800000001</v>
      </c>
      <c r="I81" s="27">
        <f t="shared" si="8"/>
        <v>322.98318080000001</v>
      </c>
      <c r="J81" s="29">
        <v>0.18</v>
      </c>
      <c r="K81" s="13"/>
    </row>
    <row r="82" spans="1:11" s="9" customFormat="1" ht="27" customHeight="1">
      <c r="A82" s="23">
        <v>76</v>
      </c>
      <c r="B82" s="24" t="s">
        <v>10</v>
      </c>
      <c r="C82" s="23" t="s">
        <v>8</v>
      </c>
      <c r="D82" s="25"/>
      <c r="E82" s="26">
        <v>1.98</v>
      </c>
      <c r="F82" s="27">
        <v>229.9</v>
      </c>
      <c r="G82" s="28">
        <f t="shared" si="9"/>
        <v>262.54579999999999</v>
      </c>
      <c r="H82" s="28">
        <f t="shared" si="7"/>
        <v>47.258243999999998</v>
      </c>
      <c r="I82" s="27">
        <f t="shared" si="8"/>
        <v>309.80404399999998</v>
      </c>
      <c r="J82" s="29">
        <v>0.18</v>
      </c>
      <c r="K82" s="13"/>
    </row>
    <row r="83" spans="1:11" s="9" customFormat="1" ht="20.25" customHeight="1">
      <c r="A83" s="23">
        <v>77</v>
      </c>
      <c r="B83" s="24" t="s">
        <v>9</v>
      </c>
      <c r="C83" s="23" t="s">
        <v>8</v>
      </c>
      <c r="D83" s="32">
        <v>7130810361</v>
      </c>
      <c r="E83" s="26">
        <v>1.98</v>
      </c>
      <c r="F83" s="27">
        <v>229.9</v>
      </c>
      <c r="G83" s="28">
        <f t="shared" si="9"/>
        <v>262.54579999999999</v>
      </c>
      <c r="H83" s="28">
        <f t="shared" si="7"/>
        <v>47.258243999999998</v>
      </c>
      <c r="I83" s="27">
        <f t="shared" si="8"/>
        <v>309.80404399999998</v>
      </c>
      <c r="J83" s="29">
        <v>0.18</v>
      </c>
      <c r="K83" s="13"/>
    </row>
    <row r="84" spans="1:11" s="9" customFormat="1" ht="30.75" customHeight="1">
      <c r="A84" s="23">
        <v>78</v>
      </c>
      <c r="B84" s="24" t="s">
        <v>7</v>
      </c>
      <c r="C84" s="23" t="s">
        <v>3</v>
      </c>
      <c r="D84" s="32">
        <v>7130850201</v>
      </c>
      <c r="E84" s="26">
        <v>31</v>
      </c>
      <c r="F84" s="27">
        <v>3098.3</v>
      </c>
      <c r="G84" s="28">
        <f>F84*1.213</f>
        <v>3758.2379000000005</v>
      </c>
      <c r="H84" s="28">
        <f t="shared" si="7"/>
        <v>676.48282200000006</v>
      </c>
      <c r="I84" s="27">
        <f t="shared" si="8"/>
        <v>4434.7207220000009</v>
      </c>
      <c r="J84" s="29">
        <v>0.18</v>
      </c>
      <c r="K84" s="11"/>
    </row>
    <row r="85" spans="1:11" s="9" customFormat="1" ht="19.5" customHeight="1">
      <c r="A85" s="23">
        <v>79</v>
      </c>
      <c r="B85" s="24" t="s">
        <v>6</v>
      </c>
      <c r="C85" s="23" t="s">
        <v>3</v>
      </c>
      <c r="D85" s="32">
        <v>7131900005</v>
      </c>
      <c r="E85" s="26">
        <v>9.6</v>
      </c>
      <c r="F85" s="27">
        <v>2002.29</v>
      </c>
      <c r="G85" s="30" t="s">
        <v>0</v>
      </c>
      <c r="H85" s="28"/>
      <c r="I85" s="30" t="s">
        <v>0</v>
      </c>
      <c r="J85" s="31"/>
      <c r="K85" s="12"/>
    </row>
    <row r="86" spans="1:11" s="9" customFormat="1" ht="15.75" customHeight="1">
      <c r="A86" s="23">
        <v>80</v>
      </c>
      <c r="B86" s="24" t="s">
        <v>5</v>
      </c>
      <c r="C86" s="23" t="s">
        <v>3</v>
      </c>
      <c r="D86" s="25"/>
      <c r="E86" s="26">
        <v>37.03</v>
      </c>
      <c r="F86" s="27">
        <v>2484</v>
      </c>
      <c r="G86" s="28">
        <f>F86*1.213</f>
        <v>3013.0920000000001</v>
      </c>
      <c r="H86" s="28">
        <f>G86*J86</f>
        <v>542.35655999999994</v>
      </c>
      <c r="I86" s="27">
        <f>G86+H86</f>
        <v>3555.4485599999998</v>
      </c>
      <c r="J86" s="29">
        <v>0.18</v>
      </c>
      <c r="K86" s="11"/>
    </row>
    <row r="87" spans="1:11" s="9" customFormat="1" ht="19.5" customHeight="1">
      <c r="A87" s="23">
        <v>81</v>
      </c>
      <c r="B87" s="24" t="s">
        <v>4</v>
      </c>
      <c r="C87" s="23" t="s">
        <v>3</v>
      </c>
      <c r="D87" s="32">
        <v>7130621892</v>
      </c>
      <c r="E87" s="26">
        <v>4.5599999999999996</v>
      </c>
      <c r="F87" s="27">
        <v>337.6</v>
      </c>
      <c r="G87" s="28">
        <f>F87*1.043</f>
        <v>352.11680000000001</v>
      </c>
      <c r="H87" s="28">
        <f>G87*J87</f>
        <v>63.381023999999996</v>
      </c>
      <c r="I87" s="27">
        <f>G87+H87</f>
        <v>415.49782400000004</v>
      </c>
      <c r="J87" s="29">
        <v>0.18</v>
      </c>
      <c r="K87" s="11"/>
    </row>
    <row r="88" spans="1:11" s="9" customFormat="1" ht="19.5" customHeight="1">
      <c r="A88" s="23">
        <v>82</v>
      </c>
      <c r="B88" s="24" t="s">
        <v>2</v>
      </c>
      <c r="C88" s="25" t="s">
        <v>1</v>
      </c>
      <c r="D88" s="33">
        <v>7130810624</v>
      </c>
      <c r="E88" s="34">
        <v>0.65</v>
      </c>
      <c r="F88" s="35">
        <v>80.34</v>
      </c>
      <c r="G88" s="30" t="s">
        <v>0</v>
      </c>
      <c r="H88" s="28"/>
      <c r="I88" s="30" t="s">
        <v>0</v>
      </c>
      <c r="J88" s="31"/>
      <c r="K88" s="10"/>
    </row>
    <row r="89" spans="1:11" ht="14.25">
      <c r="A89" s="8"/>
      <c r="B89" s="7"/>
      <c r="C89" s="5"/>
      <c r="D89" s="6"/>
      <c r="E89" s="5"/>
      <c r="F89" s="4"/>
      <c r="G89" s="2"/>
      <c r="H89" s="2"/>
      <c r="I89" s="2"/>
      <c r="J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1">
      <c r="B91" s="3"/>
    </row>
  </sheetData>
  <mergeCells count="11">
    <mergeCell ref="I2:J2"/>
    <mergeCell ref="I3:J3"/>
    <mergeCell ref="G4:I4"/>
    <mergeCell ref="J4:J5"/>
    <mergeCell ref="B1:I1"/>
    <mergeCell ref="A4:A5"/>
    <mergeCell ref="C4:C5"/>
    <mergeCell ref="D4:D5"/>
    <mergeCell ref="F4:F5"/>
    <mergeCell ref="B4:B5"/>
    <mergeCell ref="E4:E5"/>
  </mergeCells>
  <printOptions verticalCentered="1"/>
  <pageMargins left="0.72" right="0.15748031496063" top="0.48622047200000001" bottom="0.3" header="0.23622047244094499" footer="0.15748031496063"/>
  <pageSetup paperSize="9" scale="81" fitToHeight="5" orientation="portrait" verticalDpi="0" r:id="rId1"/>
  <headerFooter>
    <oddFooter xml:space="preserve">&amp;C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ANNEXURE-4</vt:lpstr>
      <vt:lpstr>'ANNEXURE-4'!Print_Titles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89326879</dc:creator>
  <cp:lastModifiedBy>89326879</cp:lastModifiedBy>
  <cp:lastPrinted>2018-07-31T06:00:32Z</cp:lastPrinted>
  <dcterms:created xsi:type="dcterms:W3CDTF">2018-07-30T14:07:33Z</dcterms:created>
  <dcterms:modified xsi:type="dcterms:W3CDTF">2018-07-31T06:01:01Z</dcterms:modified>
</cp:coreProperties>
</file>